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ЭтаКнига" defaultThemeVersion="124226"/>
  <bookViews>
    <workbookView xWindow="12840" yWindow="15" windowWidth="15900" windowHeight="12255" tabRatio="922"/>
  </bookViews>
  <sheets>
    <sheet name="Содержание" sheetId="151" r:id="rId1"/>
    <sheet name="ТОМФЛОН" sheetId="144" r:id="rId2"/>
    <sheet name="Прайс СМАЗКИ" sheetId="142" r:id="rId3"/>
    <sheet name="Масла" sheetId="149" r:id="rId4"/>
    <sheet name="ИНСТРУМЕНТ смазочный" sheetId="150" r:id="rId5"/>
    <sheet name="Лист1" sheetId="153" state="hidden" r:id="rId6"/>
    <sheet name="Антифризы,ТЖ" sheetId="147" r:id="rId7"/>
    <sheet name="Таблица аналогов" sheetId="140" r:id="rId8"/>
    <sheet name="ТАРА вес-габариты" sheetId="136" r:id="rId9"/>
    <sheet name="Реквизиты" sheetId="152" r:id="rId10"/>
  </sheets>
  <definedNames>
    <definedName name="_xlnm.Print_Titles" localSheetId="6">'Антифризы,ТЖ'!#REF!</definedName>
    <definedName name="_xlnm.Print_Titles" localSheetId="4">'ИНСТРУМЕНТ смазочный'!#REF!</definedName>
    <definedName name="_xlnm.Print_Titles" localSheetId="3">Масла!#REF!</definedName>
    <definedName name="_xlnm.Print_Titles" localSheetId="2">'Прайс СМАЗКИ'!#REF!</definedName>
    <definedName name="_xlnm.Print_Titles" localSheetId="7">'Таблица аналогов'!$2:$2</definedName>
    <definedName name="_xlnm.Print_Titles" localSheetId="1">ТОМФЛОН!$2:$5</definedName>
    <definedName name="_xlnm.Print_Area" localSheetId="6">'Антифризы,ТЖ'!$A$2:$I$31</definedName>
    <definedName name="_xlnm.Print_Area" localSheetId="4">'ИНСТРУМЕНТ смазочный'!$A$2:$N$47</definedName>
    <definedName name="_xlnm.Print_Area" localSheetId="3">Масла!$A$2:$N$177</definedName>
    <definedName name="_xlnm.Print_Area" localSheetId="2">'Прайс СМАЗКИ'!$A$2:$N$265</definedName>
    <definedName name="_xlnm.Print_Area" localSheetId="9">Реквизиты!$A$2:$I$3</definedName>
    <definedName name="_xlnm.Print_Area" localSheetId="0">Содержание!$A$1:$Q$55</definedName>
    <definedName name="_xlnm.Print_Area" localSheetId="7">'Таблица аналогов'!$A$2:$I$175</definedName>
    <definedName name="_xlnm.Print_Area" localSheetId="8">'ТАРА вес-габариты'!$A$1:$O$57</definedName>
    <definedName name="_xlnm.Print_Area" localSheetId="1">ТОМФЛОН!$A$2:$I$1122</definedName>
  </definedNames>
  <calcPr calcId="144525"/>
</workbook>
</file>

<file path=xl/calcChain.xml><?xml version="1.0" encoding="utf-8"?>
<calcChain xmlns="http://schemas.openxmlformats.org/spreadsheetml/2006/main">
  <c r="O53" i="136" l="1"/>
  <c r="G53" i="136"/>
  <c r="M53" i="136" s="1"/>
  <c r="D53" i="136"/>
  <c r="H53" i="136" s="1"/>
  <c r="N53" i="136" s="1"/>
  <c r="O52" i="136"/>
  <c r="G52" i="136"/>
  <c r="M52" i="136" s="1"/>
  <c r="D52" i="136"/>
  <c r="H52" i="136" s="1"/>
  <c r="N52" i="136" s="1"/>
  <c r="O51" i="136"/>
  <c r="G51" i="136"/>
  <c r="M51" i="136" s="1"/>
  <c r="D51" i="136"/>
  <c r="H51" i="136" s="1"/>
  <c r="N51" i="136" s="1"/>
  <c r="O28" i="136"/>
  <c r="G28" i="136"/>
  <c r="M28" i="136" s="1"/>
  <c r="D28" i="136"/>
  <c r="H28" i="136" s="1"/>
  <c r="N28" i="136" s="1"/>
  <c r="O27" i="136"/>
  <c r="G27" i="136"/>
  <c r="M27" i="136" s="1"/>
  <c r="D27" i="136"/>
  <c r="H27" i="136" s="1"/>
  <c r="N27" i="136" s="1"/>
  <c r="O23" i="136"/>
  <c r="G23" i="136"/>
  <c r="M23" i="136" s="1"/>
  <c r="D23" i="136"/>
  <c r="H23" i="136" s="1"/>
  <c r="N23" i="136" s="1"/>
  <c r="O19" i="136"/>
  <c r="G19" i="136"/>
  <c r="M19" i="136" s="1"/>
  <c r="D19" i="136"/>
  <c r="H19" i="136" s="1"/>
  <c r="N19" i="136" s="1"/>
  <c r="O18" i="136"/>
  <c r="G18" i="136"/>
  <c r="M18" i="136" s="1"/>
  <c r="D18" i="136"/>
  <c r="H18" i="136" s="1"/>
  <c r="N18" i="136" s="1"/>
  <c r="O11" i="136"/>
  <c r="H11" i="136"/>
  <c r="N11" i="136" s="1"/>
  <c r="G11" i="136"/>
  <c r="M11" i="136" s="1"/>
  <c r="O43" i="136" l="1"/>
  <c r="G43" i="136"/>
  <c r="M43" i="136" s="1"/>
  <c r="D43" i="136"/>
  <c r="H43" i="136" s="1"/>
  <c r="N43" i="136" s="1"/>
  <c r="O45" i="136"/>
  <c r="G45" i="136"/>
  <c r="M45" i="136" s="1"/>
  <c r="D45" i="136"/>
  <c r="H45" i="136" s="1"/>
  <c r="N45" i="136" s="1"/>
  <c r="L57" i="136"/>
  <c r="O10" i="136"/>
  <c r="H10" i="136"/>
  <c r="N10" i="136" s="1"/>
  <c r="G10" i="136"/>
  <c r="M10" i="136" s="1"/>
  <c r="O56" i="136" l="1"/>
  <c r="G56" i="136"/>
  <c r="M56" i="136" s="1"/>
  <c r="D56" i="136"/>
  <c r="H56" i="136" s="1"/>
  <c r="N56" i="136" s="1"/>
  <c r="O55" i="136"/>
  <c r="G55" i="136"/>
  <c r="M55" i="136" s="1"/>
  <c r="D55" i="136"/>
  <c r="H55" i="136" s="1"/>
  <c r="N55" i="136" s="1"/>
  <c r="O54" i="136"/>
  <c r="G54" i="136"/>
  <c r="M54" i="136" s="1"/>
  <c r="D54" i="136"/>
  <c r="H54" i="136" s="1"/>
  <c r="N54" i="136" s="1"/>
  <c r="O50" i="136"/>
  <c r="G50" i="136"/>
  <c r="M50" i="136" s="1"/>
  <c r="D50" i="136"/>
  <c r="H50" i="136" s="1"/>
  <c r="N50" i="136" s="1"/>
  <c r="O49" i="136"/>
  <c r="G49" i="136"/>
  <c r="M49" i="136" s="1"/>
  <c r="D49" i="136"/>
  <c r="H49" i="136" s="1"/>
  <c r="N49" i="136" s="1"/>
  <c r="O48" i="136"/>
  <c r="G48" i="136"/>
  <c r="M48" i="136" s="1"/>
  <c r="D48" i="136"/>
  <c r="H48" i="136" s="1"/>
  <c r="N48" i="136" s="1"/>
  <c r="O47" i="136"/>
  <c r="G47" i="136"/>
  <c r="M47" i="136" s="1"/>
  <c r="D47" i="136"/>
  <c r="H47" i="136" s="1"/>
  <c r="N47" i="136" s="1"/>
  <c r="O46" i="136"/>
  <c r="G46" i="136"/>
  <c r="M46" i="136" s="1"/>
  <c r="D46" i="136"/>
  <c r="H46" i="136" s="1"/>
  <c r="N46" i="136" s="1"/>
  <c r="O44" i="136"/>
  <c r="G44" i="136"/>
  <c r="M44" i="136" s="1"/>
  <c r="D44" i="136"/>
  <c r="H44" i="136" s="1"/>
  <c r="N44" i="136" s="1"/>
  <c r="O42" i="136"/>
  <c r="G42" i="136"/>
  <c r="M42" i="136" s="1"/>
  <c r="D42" i="136"/>
  <c r="H42" i="136" s="1"/>
  <c r="N42" i="136" s="1"/>
  <c r="O41" i="136"/>
  <c r="G41" i="136"/>
  <c r="M41" i="136" s="1"/>
  <c r="D41" i="136"/>
  <c r="H41" i="136" s="1"/>
  <c r="N41" i="136" s="1"/>
  <c r="O40" i="136"/>
  <c r="G40" i="136"/>
  <c r="M40" i="136" s="1"/>
  <c r="D40" i="136"/>
  <c r="H40" i="136" s="1"/>
  <c r="N40" i="136" s="1"/>
  <c r="O39" i="136"/>
  <c r="G39" i="136"/>
  <c r="M39" i="136" s="1"/>
  <c r="D39" i="136"/>
  <c r="H39" i="136" s="1"/>
  <c r="N39" i="136" s="1"/>
  <c r="O38" i="136"/>
  <c r="G38" i="136"/>
  <c r="M38" i="136" s="1"/>
  <c r="D38" i="136"/>
  <c r="H38" i="136" s="1"/>
  <c r="N38" i="136" s="1"/>
  <c r="O37" i="136"/>
  <c r="G37" i="136"/>
  <c r="M37" i="136" s="1"/>
  <c r="D37" i="136"/>
  <c r="H37" i="136" s="1"/>
  <c r="N37" i="136" s="1"/>
  <c r="O36" i="136"/>
  <c r="G36" i="136"/>
  <c r="M36" i="136" s="1"/>
  <c r="D36" i="136"/>
  <c r="H36" i="136" s="1"/>
  <c r="N36" i="136" s="1"/>
  <c r="O35" i="136"/>
  <c r="G35" i="136"/>
  <c r="M35" i="136" s="1"/>
  <c r="D35" i="136"/>
  <c r="H35" i="136" s="1"/>
  <c r="N35" i="136" s="1"/>
  <c r="O34" i="136"/>
  <c r="G34" i="136"/>
  <c r="M34" i="136" s="1"/>
  <c r="D34" i="136"/>
  <c r="H34" i="136" s="1"/>
  <c r="N34" i="136" s="1"/>
  <c r="O33" i="136"/>
  <c r="G33" i="136"/>
  <c r="M33" i="136" s="1"/>
  <c r="D33" i="136"/>
  <c r="H33" i="136" s="1"/>
  <c r="N33" i="136" s="1"/>
  <c r="O32" i="136"/>
  <c r="G32" i="136"/>
  <c r="M32" i="136" s="1"/>
  <c r="D32" i="136"/>
  <c r="H32" i="136" s="1"/>
  <c r="N32" i="136" s="1"/>
  <c r="O31" i="136"/>
  <c r="G31" i="136"/>
  <c r="M31" i="136" s="1"/>
  <c r="D31" i="136"/>
  <c r="H31" i="136" s="1"/>
  <c r="N31" i="136" s="1"/>
  <c r="O30" i="136"/>
  <c r="G30" i="136"/>
  <c r="M30" i="136" s="1"/>
  <c r="D30" i="136"/>
  <c r="H30" i="136" s="1"/>
  <c r="N30" i="136" s="1"/>
  <c r="O29" i="136"/>
  <c r="G29" i="136"/>
  <c r="M29" i="136" s="1"/>
  <c r="D29" i="136"/>
  <c r="H29" i="136" s="1"/>
  <c r="N29" i="136" s="1"/>
  <c r="O26" i="136"/>
  <c r="G26" i="136"/>
  <c r="M26" i="136" s="1"/>
  <c r="D26" i="136"/>
  <c r="H26" i="136" s="1"/>
  <c r="N26" i="136" s="1"/>
  <c r="O24" i="136"/>
  <c r="G24" i="136"/>
  <c r="M24" i="136" s="1"/>
  <c r="D24" i="136"/>
  <c r="H24" i="136" s="1"/>
  <c r="N24" i="136" s="1"/>
  <c r="O22" i="136"/>
  <c r="G22" i="136"/>
  <c r="M22" i="136" s="1"/>
  <c r="D22" i="136"/>
  <c r="H22" i="136" s="1"/>
  <c r="N22" i="136" s="1"/>
  <c r="O21" i="136"/>
  <c r="G21" i="136"/>
  <c r="M21" i="136" s="1"/>
  <c r="D21" i="136"/>
  <c r="H21" i="136" s="1"/>
  <c r="N21" i="136" s="1"/>
  <c r="O20" i="136"/>
  <c r="G20" i="136"/>
  <c r="M20" i="136" s="1"/>
  <c r="D20" i="136"/>
  <c r="H20" i="136" s="1"/>
  <c r="N20" i="136" s="1"/>
  <c r="O17" i="136"/>
  <c r="G17" i="136"/>
  <c r="M17" i="136" s="1"/>
  <c r="D17" i="136"/>
  <c r="H17" i="136" s="1"/>
  <c r="N17" i="136" s="1"/>
  <c r="O16" i="136"/>
  <c r="G16" i="136"/>
  <c r="M16" i="136" s="1"/>
  <c r="D16" i="136"/>
  <c r="H16" i="136" s="1"/>
  <c r="N16" i="136" s="1"/>
  <c r="O15" i="136"/>
  <c r="G15" i="136"/>
  <c r="M15" i="136" s="1"/>
  <c r="D15" i="136"/>
  <c r="H15" i="136" s="1"/>
  <c r="N15" i="136" s="1"/>
  <c r="O14" i="136"/>
  <c r="G14" i="136"/>
  <c r="M14" i="136" s="1"/>
  <c r="D14" i="136"/>
  <c r="H14" i="136" s="1"/>
  <c r="N14" i="136" s="1"/>
  <c r="O13" i="136"/>
  <c r="G13" i="136"/>
  <c r="M13" i="136" s="1"/>
  <c r="D13" i="136"/>
  <c r="H13" i="136" s="1"/>
  <c r="N13" i="136" s="1"/>
  <c r="O12" i="136"/>
  <c r="G12" i="136"/>
  <c r="M12" i="136" s="1"/>
  <c r="D12" i="136"/>
  <c r="H12" i="136" s="1"/>
  <c r="N12" i="136" s="1"/>
  <c r="O9" i="136"/>
  <c r="H9" i="136"/>
  <c r="N9" i="136" s="1"/>
  <c r="G9" i="136"/>
  <c r="M9" i="136" s="1"/>
  <c r="O8" i="136"/>
  <c r="H8" i="136"/>
  <c r="N8" i="136" s="1"/>
  <c r="G8" i="136"/>
  <c r="M8" i="136" s="1"/>
  <c r="O7" i="136"/>
  <c r="H7" i="136"/>
  <c r="N7" i="136" s="1"/>
  <c r="G7" i="136"/>
  <c r="M7" i="136" s="1"/>
  <c r="O6" i="136"/>
  <c r="H6" i="136"/>
  <c r="N6" i="136" s="1"/>
  <c r="G6" i="136"/>
  <c r="M6" i="136" s="1"/>
  <c r="O5" i="136"/>
  <c r="H5" i="136"/>
  <c r="N5" i="136" s="1"/>
  <c r="G5" i="136"/>
  <c r="M5" i="136" s="1"/>
  <c r="O4" i="136"/>
  <c r="H4" i="136"/>
  <c r="N4" i="136" s="1"/>
  <c r="G4" i="136"/>
  <c r="M4" i="136" s="1"/>
  <c r="N57" i="136" l="1"/>
  <c r="M57" i="136"/>
  <c r="O57" i="136"/>
</calcChain>
</file>

<file path=xl/sharedStrings.xml><?xml version="1.0" encoding="utf-8"?>
<sst xmlns="http://schemas.openxmlformats.org/spreadsheetml/2006/main" count="4323" uniqueCount="1945">
  <si>
    <t>Наименование</t>
  </si>
  <si>
    <t>Тара</t>
  </si>
  <si>
    <t>бочка</t>
  </si>
  <si>
    <t>банка</t>
  </si>
  <si>
    <t>Вес,
кг</t>
  </si>
  <si>
    <t>баллон</t>
  </si>
  <si>
    <t>СТП-3</t>
  </si>
  <si>
    <t>Арматол-238</t>
  </si>
  <si>
    <t>ЛЗ-ЦНИИ</t>
  </si>
  <si>
    <t>Р-402</t>
  </si>
  <si>
    <t>Р-416</t>
  </si>
  <si>
    <t>Р-113</t>
  </si>
  <si>
    <t>Арматол-60</t>
  </si>
  <si>
    <t>ВНИИНП-207</t>
  </si>
  <si>
    <t>ВНИИНП-225</t>
  </si>
  <si>
    <t>ВНИИНП-231</t>
  </si>
  <si>
    <t>ВНИИНП-242</t>
  </si>
  <si>
    <t>ВНИИНП-279</t>
  </si>
  <si>
    <t>ГОИ-54п</t>
  </si>
  <si>
    <t>Лимол</t>
  </si>
  <si>
    <t>Лита</t>
  </si>
  <si>
    <t>НК-50</t>
  </si>
  <si>
    <t>ОКБ-122-7</t>
  </si>
  <si>
    <t>Трансол-200</t>
  </si>
  <si>
    <t>Фиол-2</t>
  </si>
  <si>
    <t>ШРУС-4</t>
  </si>
  <si>
    <t>ЗЭС</t>
  </si>
  <si>
    <t>ЦИАТИМ-221</t>
  </si>
  <si>
    <t>ЖРО</t>
  </si>
  <si>
    <t>ТУ 38.101812-83</t>
  </si>
  <si>
    <t>ТУ 301-04-020-92</t>
  </si>
  <si>
    <t>ГОСТ 3333-80</t>
  </si>
  <si>
    <t>ГОСТ 1033-79</t>
  </si>
  <si>
    <t>ГОСТ 4366-76</t>
  </si>
  <si>
    <t>ГОСТ 19774-74</t>
  </si>
  <si>
    <t>ТУ 38.1011220-89</t>
  </si>
  <si>
    <t>ГОСТ 8773-73</t>
  </si>
  <si>
    <t>ГОСТ 3276-89</t>
  </si>
  <si>
    <t>ГОСТ 18179-72</t>
  </si>
  <si>
    <t>ГОСТ 16422-79</t>
  </si>
  <si>
    <t>ГОСТ 20421-75</t>
  </si>
  <si>
    <t>ТУ 32 ЦТ 1176-83</t>
  </si>
  <si>
    <t>ГОСТ 19537-83</t>
  </si>
  <si>
    <t>ТУ 38.101682-88</t>
  </si>
  <si>
    <t>р/т</t>
  </si>
  <si>
    <t>ТУ 38.401-58-172-96</t>
  </si>
  <si>
    <t>ТУ 38.101950-00</t>
  </si>
  <si>
    <t>ГОСТ 14296-78</t>
  </si>
  <si>
    <t>ТУ 38.1011261-89</t>
  </si>
  <si>
    <t>ТУ 6-02-917-79</t>
  </si>
  <si>
    <t>ГОСТ 19782-74</t>
  </si>
  <si>
    <t>ГОСТ 14068-79</t>
  </si>
  <si>
    <t>ТУ 38.101918-82</t>
  </si>
  <si>
    <t>ЦИАТИМ-208</t>
  </si>
  <si>
    <t>НТД</t>
  </si>
  <si>
    <t>Канатная 39У</t>
  </si>
  <si>
    <t>ПГК-1</t>
  </si>
  <si>
    <t>ТУ 0254-001-46977243-2002</t>
  </si>
  <si>
    <t>ТУ 38.101297-78</t>
  </si>
  <si>
    <t>ТУ 38.1011219-95</t>
  </si>
  <si>
    <t>ГОСТ 19791-74</t>
  </si>
  <si>
    <t>ТУ 38 УССР 201188-79</t>
  </si>
  <si>
    <t>ТУ 0254-008-53240767-2000</t>
  </si>
  <si>
    <t>ТУ 38.101275-72</t>
  </si>
  <si>
    <t>ТУ 3185-003-01055954-02</t>
  </si>
  <si>
    <t>Смазка №158
(синяя смазка)</t>
  </si>
  <si>
    <t>р/шт</t>
  </si>
  <si>
    <t>Торсиол-55</t>
  </si>
  <si>
    <t>ГОСТ 11110-75</t>
  </si>
  <si>
    <t>БАМ-4</t>
  </si>
  <si>
    <t>Цена, с НДС</t>
  </si>
  <si>
    <t>ж/б</t>
  </si>
  <si>
    <t>пл/б</t>
  </si>
  <si>
    <t>ВНИИНП-235</t>
  </si>
  <si>
    <t>ТУ 0255-006-54051488-05</t>
  </si>
  <si>
    <t>ВНИИНП-210</t>
  </si>
  <si>
    <t>ВНИИНП-246</t>
  </si>
  <si>
    <t>ГОСТ 18852-73</t>
  </si>
  <si>
    <t>ТУ 38.1011281-89</t>
  </si>
  <si>
    <t>ВНИИНП-501</t>
  </si>
  <si>
    <t>ТУ 2257-001-54736950-2001</t>
  </si>
  <si>
    <t>УВС-Примаконт</t>
  </si>
  <si>
    <t>ТУ 0254-003-51844550-2009</t>
  </si>
  <si>
    <t>УВС-Суперконт</t>
  </si>
  <si>
    <t>УВС-Экстраконт</t>
  </si>
  <si>
    <t>ТУ 32 ЦТ 520-83</t>
  </si>
  <si>
    <t>ЖТ-79л</t>
  </si>
  <si>
    <t>ТУ 38.101474-74</t>
  </si>
  <si>
    <t>ИП-1 л, з</t>
  </si>
  <si>
    <t>ТУ 0254-001-42229024-99</t>
  </si>
  <si>
    <t>Тара/упаковка</t>
  </si>
  <si>
    <t>ТУ 38.1011308-90</t>
  </si>
  <si>
    <t>бак пл.</t>
  </si>
  <si>
    <t>БКН</t>
  </si>
  <si>
    <t>БКН (Бар. карт.-навивной)
(колебания габаритов: диаметр 0,3-0,35м, высота 0,32-0,435м)</t>
  </si>
  <si>
    <t>БКН (Бар. карт.-навивной)</t>
  </si>
  <si>
    <t>Ведра, барабаны, бочки</t>
  </si>
  <si>
    <t>КОРОБКИ с баллонами и банками</t>
  </si>
  <si>
    <t>Брутто (кг)</t>
  </si>
  <si>
    <t>Нетто (кг)</t>
  </si>
  <si>
    <t>1 место
нетто (кг)</t>
  </si>
  <si>
    <t>1 место брутто (кг)</t>
  </si>
  <si>
    <t>Ширина (м)</t>
  </si>
  <si>
    <t>Длина (м)</t>
  </si>
  <si>
    <t>Высота (м)</t>
  </si>
  <si>
    <t>ОБЪЕМ (куб.м.)</t>
  </si>
  <si>
    <t>Кол-во в упаковке (шт)</t>
  </si>
  <si>
    <t>Вес упаковки (кг)</t>
  </si>
  <si>
    <t>Кол-во мест (шт)</t>
  </si>
  <si>
    <t>Вес тары (кг)</t>
  </si>
  <si>
    <t>Бар. жест. 25 л</t>
  </si>
  <si>
    <t>Бочка</t>
  </si>
  <si>
    <t>Бак пл. 11 л</t>
  </si>
  <si>
    <t>Бак пл. 32 л</t>
  </si>
  <si>
    <t>Ведро пл. 11,5 л</t>
  </si>
  <si>
    <t>Ведро пл. 20 л</t>
  </si>
  <si>
    <t>Ведро жест.  10 л</t>
  </si>
  <si>
    <t>Ведро жест. 20 л</t>
  </si>
  <si>
    <t>Ведро жест. 25 л</t>
  </si>
  <si>
    <t>Г/кор., Si-M (405 мл)</t>
  </si>
  <si>
    <t>Г/кор., WD-40 (100 мл)</t>
  </si>
  <si>
    <t>Г/кор., WD-40 (200 мл)</t>
  </si>
  <si>
    <t>Г/кор., WD-40 (300 мл)</t>
  </si>
  <si>
    <t>Г/кор., WD-40 (400 мл)</t>
  </si>
  <si>
    <t>Г/кор., WD-40 (420 мл)</t>
  </si>
  <si>
    <t>Г/кор. для ж/б</t>
  </si>
  <si>
    <t>Г/кор. для пл/б</t>
  </si>
  <si>
    <t>ИТОГО</t>
  </si>
  <si>
    <t>баллон 405 мл</t>
  </si>
  <si>
    <r>
      <t xml:space="preserve">Данные в таблице приведены с некоторой погрешностью.
Реальные вес и габариты отгружаемого товара могут несколько отличаться от приведенных.
</t>
    </r>
    <r>
      <rPr>
        <sz val="12"/>
        <color rgb="FFFF0000"/>
        <rFont val="Georgia"/>
        <family val="1"/>
        <charset val="204"/>
      </rPr>
      <t>Ячейки выделенные красным доступны для изменения.</t>
    </r>
  </si>
  <si>
    <t>Вакуумная смазка</t>
  </si>
  <si>
    <t>ВНИИНП-233</t>
  </si>
  <si>
    <t>ТУ 38. 101687-77</t>
  </si>
  <si>
    <t>ТУ 0254-023-56194358-2008</t>
  </si>
  <si>
    <t>200мл</t>
  </si>
  <si>
    <t>400мл</t>
  </si>
  <si>
    <t>кан.</t>
  </si>
  <si>
    <t>ГОСТ 20458-89</t>
  </si>
  <si>
    <t>коробка 12 шт</t>
  </si>
  <si>
    <t>ЛЗ-ЦНИИ (у)</t>
  </si>
  <si>
    <t>ТУ 0254-013-00148820-99</t>
  </si>
  <si>
    <t>Смазка для газовых кранов</t>
  </si>
  <si>
    <t>ТУ 0254-016-0084307145-2011</t>
  </si>
  <si>
    <t>ТУ 2257-007-54736950-2013</t>
  </si>
  <si>
    <t>ЛКС-металлургическая</t>
  </si>
  <si>
    <t>ТУ 38.101820-80</t>
  </si>
  <si>
    <r>
      <t>ЛЗ-162</t>
    </r>
    <r>
      <rPr>
        <sz val="10"/>
        <color theme="1"/>
        <rFont val="Calibri"/>
        <family val="2"/>
        <charset val="204"/>
        <scheme val="minor"/>
      </rPr>
      <t/>
    </r>
  </si>
  <si>
    <r>
      <t>ЛС-1п</t>
    </r>
    <r>
      <rPr>
        <sz val="10"/>
        <color theme="1"/>
        <rFont val="Calibri"/>
        <family val="2"/>
        <charset val="204"/>
        <scheme val="minor"/>
      </rPr>
      <t/>
    </r>
  </si>
  <si>
    <t>Резьбол Б</t>
  </si>
  <si>
    <t>ТУ 38.30108-88</t>
  </si>
  <si>
    <t>ТУ 38.401-58-81-94</t>
  </si>
  <si>
    <t>Буксол-М</t>
  </si>
  <si>
    <t>ТУ 0254-107-62027624-2015</t>
  </si>
  <si>
    <t>Зимол</t>
  </si>
  <si>
    <t>ТУ 38 УССР 201285-82</t>
  </si>
  <si>
    <t>ГОСТ 1957-73</t>
  </si>
  <si>
    <t>ТУ 38 УССР 201146-80</t>
  </si>
  <si>
    <t xml:space="preserve">ТУ 38 УССР 201232-81  </t>
  </si>
  <si>
    <t>АМС-1</t>
  </si>
  <si>
    <t>АМС-3</t>
  </si>
  <si>
    <t>ВНИИНП-282</t>
  </si>
  <si>
    <t>ВНИИНП-283</t>
  </si>
  <si>
    <t>ВНИИНП-286М "ЭРА"</t>
  </si>
  <si>
    <t>ТУ 38.101315-77</t>
  </si>
  <si>
    <t>ВНИИНП-294</t>
  </si>
  <si>
    <t>ТУ 38.101273-72</t>
  </si>
  <si>
    <t>ТУ 38.1011107-87</t>
  </si>
  <si>
    <t>---</t>
  </si>
  <si>
    <t>ck@smazka.perm.ru</t>
  </si>
  <si>
    <t>дог.</t>
  </si>
  <si>
    <t>ВНИИНП-295</t>
  </si>
  <si>
    <t>ТУ 38.101751-78</t>
  </si>
  <si>
    <t>ТУ 0254-030-12435252-04</t>
  </si>
  <si>
    <t>ВНИИНП-273</t>
  </si>
  <si>
    <t>ТУ 38.101476-74</t>
  </si>
  <si>
    <t>ПУМА-МГ</t>
  </si>
  <si>
    <t>Г/кор. с картриджами</t>
  </si>
  <si>
    <t>р/кг</t>
  </si>
  <si>
    <t>ТУ 0254-232-76643964-2014</t>
  </si>
  <si>
    <t>ТУ 0254-234-76643964-2014</t>
  </si>
  <si>
    <t>ТУ 0254-236-76643964-2014</t>
  </si>
  <si>
    <t>ТУ 0254-235-76643964-2014</t>
  </si>
  <si>
    <t>ТУ 0254-287-76643964-2015</t>
  </si>
  <si>
    <t>ТУ 0254-044-76643964-06, изм.1</t>
  </si>
  <si>
    <t>ТУ 0254-005-12435252-04</t>
  </si>
  <si>
    <t>ТУ 0254-074-76643964-2012</t>
  </si>
  <si>
    <t>ТУ 0254-167-76643964-2013</t>
  </si>
  <si>
    <t>ТУ 0254-196-76643964-2014</t>
  </si>
  <si>
    <t>ТУ 0254-022-76643964-09</t>
  </si>
  <si>
    <t>ТУ 0254-110-76643964-2014</t>
  </si>
  <si>
    <t>ТУ 0254-290-76643964-2015</t>
  </si>
  <si>
    <t>ТУ 0254-047-76643964-2009</t>
  </si>
  <si>
    <t>ТУ 0254-065-76643964-2012</t>
  </si>
  <si>
    <t>ТУ 0254-228-76643964-2014</t>
  </si>
  <si>
    <t>ТУ 0254-233-76643964-2014</t>
  </si>
  <si>
    <t>ТУ 0254-282-76643964-2014</t>
  </si>
  <si>
    <t>ТУ 0254-111-76643964-2014</t>
  </si>
  <si>
    <t>ТУ 0254-134-76643964-2013</t>
  </si>
  <si>
    <t>ТУ 0254-178-76643964-2014</t>
  </si>
  <si>
    <t>ТУ 0254-217-76643964-2014</t>
  </si>
  <si>
    <t>ТУ 0254-218-76643964-2014</t>
  </si>
  <si>
    <t>ТУ 0254-219-76643964-2014</t>
  </si>
  <si>
    <t>ТУ 0254-220-76643964-2014</t>
  </si>
  <si>
    <t>ТУ 0254-010-82637903-09</t>
  </si>
  <si>
    <t>ТУ 0254-031-12435252-04</t>
  </si>
  <si>
    <t>ТУ 0254-008-76643964-2006</t>
  </si>
  <si>
    <t>ТУ 0254-004-76643964-2005</t>
  </si>
  <si>
    <t>ТУ 0254-061-76643964-07</t>
  </si>
  <si>
    <t>ТУ 0254-064-76643964-07</t>
  </si>
  <si>
    <t>ТУ 0254-063-76643964-07, изм. 1</t>
  </si>
  <si>
    <t>ТУ 0254-018-76643964-2006</t>
  </si>
  <si>
    <t>ТУ 0254-003-76643964-2005</t>
  </si>
  <si>
    <t>ТУ 38.101687-77, изм. 1-5</t>
  </si>
  <si>
    <t>ТУ 38.101891-81 изм. 1- 4</t>
  </si>
  <si>
    <t>ГОСТ 24926-81</t>
  </si>
  <si>
    <t>ТУ 38.101287-72</t>
  </si>
  <si>
    <t>ТУ 38.101918-82, изм. 1-3</t>
  </si>
  <si>
    <t>ТУ 0254-199-76643964-2015</t>
  </si>
  <si>
    <t>ТУ 0254-156-76643964-2014</t>
  </si>
  <si>
    <t>ТУ 0254-224-76643964-2014</t>
  </si>
  <si>
    <t>ТУ 0254-214-76643964-2014</t>
  </si>
  <si>
    <t>ТУ 0254-032-76643964-2009</t>
  </si>
  <si>
    <t>ТУ 0254-010-12435252-04</t>
  </si>
  <si>
    <t>ТУ 0254-027-12435252-04</t>
  </si>
  <si>
    <t>ТУ 0254-028-12435252-04</t>
  </si>
  <si>
    <t>ТУ 0254-202-76643964-14</t>
  </si>
  <si>
    <t xml:space="preserve">ТУ 0254-216-76643964-2014 </t>
  </si>
  <si>
    <t>ТУ 0254-203-76643964-14</t>
  </si>
  <si>
    <t xml:space="preserve">ТУ 0254-187-76643964-2014 </t>
  </si>
  <si>
    <t>ТУ 0254-187-76643964-2014</t>
  </si>
  <si>
    <t>ТУ 0254-186-76643964-2014</t>
  </si>
  <si>
    <t>ТУ 0254-119-76643964-2013</t>
  </si>
  <si>
    <t xml:space="preserve">ТУ 0254-221-76643964-2014 </t>
  </si>
  <si>
    <t>ТУ 0254-168-76643964-2014</t>
  </si>
  <si>
    <t xml:space="preserve">ТУ 0254-211-76643964-2014 </t>
  </si>
  <si>
    <t>ТУ 0254-116-76643964-2013</t>
  </si>
  <si>
    <t>ТУ 0254-056-76643964-2011</t>
  </si>
  <si>
    <t>ТУ 0254-033-76643964-09</t>
  </si>
  <si>
    <t>ТУ 0254-097-76643964-2014</t>
  </si>
  <si>
    <t>ТУ 0254-160-76643964-2014</t>
  </si>
  <si>
    <t>ТУ 0254-079-76643964-2013</t>
  </si>
  <si>
    <t>ТУ 0254-008-82637903-2008</t>
  </si>
  <si>
    <t>ТУ 0254-289-76643964-2015</t>
  </si>
  <si>
    <t>ТУ 0254-229-76643964-2014</t>
  </si>
  <si>
    <t>ТУ 0254-261-76643964-2014</t>
  </si>
  <si>
    <t>ТУ 0254-243-76643964-2014</t>
  </si>
  <si>
    <t>ТУ 0254-269-76643964-2015</t>
  </si>
  <si>
    <t>ТУ 0254-248-76643964-2014</t>
  </si>
  <si>
    <t>ТУ 0254-094-76643964-2013</t>
  </si>
  <si>
    <t>ТУ 0254-086-76643964-2013</t>
  </si>
  <si>
    <t>ТУ 0254-152-76643964-2014</t>
  </si>
  <si>
    <t>ТУ 0254-101-76643964-2013</t>
  </si>
  <si>
    <t>ТУ 0254-163-76643964-2014</t>
  </si>
  <si>
    <t>ТУ 0254-165-76643964-2014</t>
  </si>
  <si>
    <t>ТУ 0254-151-76643964-2014</t>
  </si>
  <si>
    <t>ТУ 0254-171-76643964-2014</t>
  </si>
  <si>
    <t>ТУ 0254-155-76643964-2014</t>
  </si>
  <si>
    <t>ТУ 0254-141-76643964-2013</t>
  </si>
  <si>
    <t>ТУ 0254-123-76643964-2013</t>
  </si>
  <si>
    <t>ТУ 0254-015-82637903-2008</t>
  </si>
  <si>
    <t>ТУ 0254-075-76643964-2013</t>
  </si>
  <si>
    <t>ТУ 0254-044-76643964-06, изм. 1</t>
  </si>
  <si>
    <t>ТУ 0254-024-12435252-04</t>
  </si>
  <si>
    <t>ТУ 0254-001-76643964-06</t>
  </si>
  <si>
    <t>ТУ 0254-257-76643964-2014</t>
  </si>
  <si>
    <t>ТУ 0254-154-76643964-2014</t>
  </si>
  <si>
    <t>ТУ 0254-138-76643964-2013</t>
  </si>
  <si>
    <t>ТУ 0254-035-76643964-2010</t>
  </si>
  <si>
    <t>ТУ 0254-089-76643964-2013</t>
  </si>
  <si>
    <t>ТУ 0254-140-76643964-2013</t>
  </si>
  <si>
    <t>ТУ 0254-189-76643964-2014</t>
  </si>
  <si>
    <t>ТУ 0254-162-76643964-2014</t>
  </si>
  <si>
    <t>ТУ 0254-179-76643964-2014</t>
  </si>
  <si>
    <t>ТУ 0254-114-76643964-2013</t>
  </si>
  <si>
    <t>ТУ 0254-213-76643964-2014</t>
  </si>
  <si>
    <t>ТУ 0254-258-76643964-2014</t>
  </si>
  <si>
    <t>ТУ 0254-107-76643964-2013</t>
  </si>
  <si>
    <t>ТУ 0254-190-76643964-2014</t>
  </si>
  <si>
    <t>ТУ 0254-115-76643964-2013</t>
  </si>
  <si>
    <t>ТУ 0254-099-76643964-2014</t>
  </si>
  <si>
    <t>ТУ 0254-118-76643964-2013</t>
  </si>
  <si>
    <t>ТУ 0254-029-76643964-09</t>
  </si>
  <si>
    <t>ТУ 0254-018-12435252-04</t>
  </si>
  <si>
    <t>ТУ 0254-017-12435252-04, изм. 1</t>
  </si>
  <si>
    <t>ТУ 0254-182-76643964-2014</t>
  </si>
  <si>
    <t>ТУ 0254-090-76643964-2013, изм. 1</t>
  </si>
  <si>
    <t>ТУ 0254-124-76643964-2013</t>
  </si>
  <si>
    <t>ТУ 0254-268-76643964-2014</t>
  </si>
  <si>
    <t>ТУ 0254-149-76643964-2014</t>
  </si>
  <si>
    <t>ТУ 0254-036-12435252-06, изм. 1</t>
  </si>
  <si>
    <t>ТУ 0254-058-76643964-2012</t>
  </si>
  <si>
    <t>ТУ 0254-208-76643964-2015</t>
  </si>
  <si>
    <t>ТУ 0254-161-76643964-2014</t>
  </si>
  <si>
    <t>ТУ 0254-030-76643964-05, изм. 1</t>
  </si>
  <si>
    <t>ТУ 0254-133-76643964-2013</t>
  </si>
  <si>
    <t>ТУ 0254-223-76643964-2015</t>
  </si>
  <si>
    <t>ТУ 0254-227-76643964-2014</t>
  </si>
  <si>
    <t>ТУ  0254-255-76643964-2014</t>
  </si>
  <si>
    <t>ТУ  0254-252-76643964-2014</t>
  </si>
  <si>
    <t>ТУ 0254-013-12435252-05</t>
  </si>
  <si>
    <t>ТУ 0254-085-76643964-2013</t>
  </si>
  <si>
    <t>ТУ 0254-081-76643964-2013</t>
  </si>
  <si>
    <t>ТУ 0254-241-76643964-2014</t>
  </si>
  <si>
    <t>ТУ 0254-212-76643964-2014</t>
  </si>
  <si>
    <t>ТУ 0254-084-76643964-2013</t>
  </si>
  <si>
    <t>ТУ 0254-299-76643964-2016</t>
  </si>
  <si>
    <t>ТУ 0254-247-76643964-2014</t>
  </si>
  <si>
    <t>ТУ 0254-029-76643964-05</t>
  </si>
  <si>
    <t>ТУ 0254-038-76643964-2010</t>
  </si>
  <si>
    <t>ТУ 0254-020-76643964-05</t>
  </si>
  <si>
    <t>ТУ 0254-180-76643964-2014</t>
  </si>
  <si>
    <t>ТУ 0254-193-76643964-2014</t>
  </si>
  <si>
    <t>ТУ 0254-016-12435252-04</t>
  </si>
  <si>
    <t>ТУ 0254-125-76643964-2013</t>
  </si>
  <si>
    <t>ТУ 0254-106-76643964-2013</t>
  </si>
  <si>
    <t>ТУ 0254-014-82637903-08</t>
  </si>
  <si>
    <t>ТУ 0254-191-76643964-2014</t>
  </si>
  <si>
    <t>ТУ 0254-260-76643964-2015</t>
  </si>
  <si>
    <t>ТУ 0254-127-76643964-2013</t>
  </si>
  <si>
    <t>ТУ 0254-004-82637903-08</t>
  </si>
  <si>
    <t>ТУ 0254-012-82637903-08</t>
  </si>
  <si>
    <t>ТУ 0254-013-82637903-2008</t>
  </si>
  <si>
    <t>ТУ 0254-281-76643964-2015</t>
  </si>
  <si>
    <t>ТУ 0254-016-76643964-05, изм.1</t>
  </si>
  <si>
    <t>ТУ 0254-011-82637903-08</t>
  </si>
  <si>
    <t>ТУ 0254-026-76643964-05</t>
  </si>
  <si>
    <t>ТУ 0254-052-76643964-2012</t>
  </si>
  <si>
    <t>ТУ 0254-150-76643964-2014</t>
  </si>
  <si>
    <t>ТУ 0254-025-12435252-04</t>
  </si>
  <si>
    <t>ТУ 0254-003-82637903-08</t>
  </si>
  <si>
    <t>ТУ 0254-001-76643964-05</t>
  </si>
  <si>
    <t>ТУ 0254-018-82637903-2008</t>
  </si>
  <si>
    <t>ТУ 0254-011-12435252-04, изм. 1,2,3</t>
  </si>
  <si>
    <t>ТУ 0254-004-12435252-04</t>
  </si>
  <si>
    <t>ТУ 0254-009-82637903-08</t>
  </si>
  <si>
    <t>ТУ 0254-246-76643964-2014</t>
  </si>
  <si>
    <t>ТУ 0254-002-12435252-04</t>
  </si>
  <si>
    <t>ТУ 0254-067-76643964-2013</t>
  </si>
  <si>
    <t>ТУ 0254-015-76643964-05</t>
  </si>
  <si>
    <t>ТУ 0254-006-12435252-04</t>
  </si>
  <si>
    <t>ТУ 0254-001-12435252-04</t>
  </si>
  <si>
    <t>ТУ 0254-038-12435252-2005</t>
  </si>
  <si>
    <t>ТУ 0254-022-12435252-04</t>
  </si>
  <si>
    <t>ТУ  0254-283-76643964-2015</t>
  </si>
  <si>
    <t>ТУ 0254-104-76643964-2013</t>
  </si>
  <si>
    <t>ТУ 0254-175-76643964-2014</t>
  </si>
  <si>
    <t>ТУ 0254-087-76643964-2013</t>
  </si>
  <si>
    <t>ТУ 0254-060-76643964-05, изм. 1</t>
  </si>
  <si>
    <t>ТУ 0254-185-76643964-2014</t>
  </si>
  <si>
    <t>ТУ 0254-013-76643964-2011</t>
  </si>
  <si>
    <t>ТУ 0254-003-12435252-04</t>
  </si>
  <si>
    <t>ТУ 0254-007-12435252-04</t>
  </si>
  <si>
    <t>ТУ 0254-008-12435252-04</t>
  </si>
  <si>
    <t>ТУ 0254-172-76643964-2014</t>
  </si>
  <si>
    <t>ТУ 0254-012-76643964-05</t>
  </si>
  <si>
    <t>ТУ 0254-173-76643964-2014</t>
  </si>
  <si>
    <t>ТУ 0254-164-76643964-2014</t>
  </si>
  <si>
    <t>ТУ 0254-126-76643964-2013</t>
  </si>
  <si>
    <t>ТУ 0254-011-76643964-08</t>
  </si>
  <si>
    <t>ТУ 0254-139-76643964-2013</t>
  </si>
  <si>
    <t>ТУ 0254-192-76643964-2014</t>
  </si>
  <si>
    <t>ТУ 0254-055-76643964-2011</t>
  </si>
  <si>
    <t>ТУ 0254-078-76643964-2013</t>
  </si>
  <si>
    <t>ТУ 0254-256-76643964-2014</t>
  </si>
  <si>
    <t>ТУ 0254-215-76643964-2014</t>
  </si>
  <si>
    <t>ТУ 0254-019-12435252-04</t>
  </si>
  <si>
    <t>ТУ 0254-021-12435252-04</t>
  </si>
  <si>
    <t>ТУ 0254-020-12435252-2004</t>
  </si>
  <si>
    <t>ТУ 0254-265-76643964-2015</t>
  </si>
  <si>
    <t>ТУ 0254-112-76643964-2013</t>
  </si>
  <si>
    <t>ТУ 0254-273-76643964-2015</t>
  </si>
  <si>
    <t>ТУ 0254-091-76643964-2013</t>
  </si>
  <si>
    <t>ТУ 0254-093-76643964-2013</t>
  </si>
  <si>
    <t>ТУ 0254-153-76643964-2014</t>
  </si>
  <si>
    <t>ТУ 0254-147-76643964-2014</t>
  </si>
  <si>
    <t>ТУ 0254-054-76643964-2011</t>
  </si>
  <si>
    <t>ТУ 0254-144-76643964-2013</t>
  </si>
  <si>
    <t>ТУ 0254-046-76643964-2010</t>
  </si>
  <si>
    <t>ТУ 0254-122-76643964-2013</t>
  </si>
  <si>
    <t>ТУ 0254-023-12435252-04</t>
  </si>
  <si>
    <t>ТУ 0254-010-82637903-08</t>
  </si>
  <si>
    <t>ТУ 0254-035-12435252-06, изм. 1</t>
  </si>
  <si>
    <t>ТУ 0254-034-76643964-2010</t>
  </si>
  <si>
    <t>ТУ 0254-037-12435252-06, изм. 1</t>
  </si>
  <si>
    <t>ТУ 0254-024-76643964-2007</t>
  </si>
  <si>
    <t>ТУ 0254-073-76643964-2013</t>
  </si>
  <si>
    <t>ТУ 0254-068-76643964-07</t>
  </si>
  <si>
    <t>ТУ 0254-132-76643964-2013</t>
  </si>
  <si>
    <t>ж/вед</t>
  </si>
  <si>
    <t>Interflon FIN GREASE MP 2/3</t>
  </si>
  <si>
    <t>Super Lube Syntetic Grease</t>
  </si>
  <si>
    <t>Примечания, аналоги</t>
  </si>
  <si>
    <t>СМАЗКИ</t>
  </si>
  <si>
    <t>ТОМФЛОН</t>
  </si>
  <si>
    <t>ТУ 6-02-5-009-92</t>
  </si>
  <si>
    <t>SKF</t>
  </si>
  <si>
    <t>Molykote</t>
  </si>
  <si>
    <t>Kluber</t>
  </si>
  <si>
    <t>Mobil</t>
  </si>
  <si>
    <t>Shell</t>
  </si>
  <si>
    <t>FUCHS</t>
  </si>
  <si>
    <t>Molykote Multilub
(-25 до +120°С)</t>
  </si>
  <si>
    <t>CENTOPLEX 2 EP 
(-20 до +130°С)</t>
  </si>
  <si>
    <t>Отечественный аналог</t>
  </si>
  <si>
    <t>TOMFLON EP 2
(-40 до +140°С)</t>
  </si>
  <si>
    <t>ТОМФЛОН СП 2 
 (-40 до +120°С)</t>
  </si>
  <si>
    <t xml:space="preserve">POLYLUB WH 2
(-40 до +120°С) </t>
  </si>
  <si>
    <t xml:space="preserve">ТОМФЛОН ЛДГ 2 
 (-30 до +130°С) </t>
  </si>
  <si>
    <t>Molykote BR2 Plus
(-30 до +130°С)</t>
  </si>
  <si>
    <t>ТОМФЛОН EP 3 
 (-30 до +140°С)</t>
  </si>
  <si>
    <t>CENTOPLEX 3 
(-15 до +130°С)</t>
  </si>
  <si>
    <t>LGMT 3
(-30 до + 120°С)</t>
  </si>
  <si>
    <t xml:space="preserve">ТОМФЛОН МГ 2 
 (-30 до +110°С) </t>
  </si>
  <si>
    <t>ТОМФЛОН 2C 
 (-35 до +110°С)</t>
  </si>
  <si>
    <t>ТОМФЛОН МГ 2Д
 (-40 до +130°С)</t>
  </si>
  <si>
    <t>Molykote Longterm 2/78G
(-35 до +130°С)</t>
  </si>
  <si>
    <t>ТОМФЛОН G 0 
 (-40 до +130°С)</t>
  </si>
  <si>
    <t>Klubersynth G 34-130 
(-30 до +130°С)</t>
  </si>
  <si>
    <t>ТОМФЛОН КЛ 2
 (-25 до +140°С)</t>
  </si>
  <si>
    <t>Molykote G-0102
(-25 до +140°С)</t>
  </si>
  <si>
    <t>ТОМФЛОН ПАО 150 
 (-45 до +150°С)</t>
  </si>
  <si>
    <t>ТОМФЛОН ПАО 40 
 (-40 до +150°С)</t>
  </si>
  <si>
    <t>Molykote EM-50 L
(-40 до +150°С)</t>
  </si>
  <si>
    <t xml:space="preserve">ТОМФЛОН ПАО 45 
 (-45 до +150°С) </t>
  </si>
  <si>
    <t>Molykote YM-103
(-45 до +150°С)</t>
  </si>
  <si>
    <t xml:space="preserve">ТОМФЛОН ПМП 50 
 (-50 до +130°С) </t>
  </si>
  <si>
    <t>Molykote G-2001
(-50 до +130°С)</t>
  </si>
  <si>
    <t xml:space="preserve">ТОМФЛОН МС 40
 (-40 до +130°С) </t>
  </si>
  <si>
    <t>Molykote PG-75
(-40 до +130°С)</t>
  </si>
  <si>
    <t>ТОМФЛОН ПАО 55 
 (-55 до +130°С)</t>
  </si>
  <si>
    <t xml:space="preserve">Molykote PG-65
(-55 до +130°С) </t>
  </si>
  <si>
    <t>ТОМФЛОН ПАО 60 
 (-60 до +130°С)</t>
  </si>
  <si>
    <t xml:space="preserve">Molykote EM-60 L 
(-60 до +130°С) </t>
  </si>
  <si>
    <t>ТОМФЛОН МЛ 1 
 (-30 до +140°С)
ТОМФЛОН МЛ 2 
 (-25 до +140°С)</t>
  </si>
  <si>
    <t>Microlube GL 261 
(-30 до +140°С)
Microlube GL 262 
(-25 до +140°С)</t>
  </si>
  <si>
    <t>ТОМФЛОН M 2 
 (-30 до +130°С)</t>
  </si>
  <si>
    <t>UNIMOLY GL 82
(-20 до +130°С)</t>
  </si>
  <si>
    <t>LGEM 2
(-20 до + 120°С)</t>
  </si>
  <si>
    <t>ТОМФЛОН МН 120 
 (-40 до +120°С)</t>
  </si>
  <si>
    <t>ТОМФЛОН ВСП 120 
 (-50 до +120°С)</t>
  </si>
  <si>
    <t>Kluberspeed BF 72-22
(-50 до +120°С)</t>
  </si>
  <si>
    <t>ТОМФЛОН ЛТ 120 
 (-25 до +120°С)</t>
  </si>
  <si>
    <t>Molykote G-67
(-25 до +120°С)</t>
  </si>
  <si>
    <t>ТОМФЛОН ПM 40 
 (-40 до +150°С)</t>
  </si>
  <si>
    <t>LGHP 2
(-40 до + 150°С)</t>
  </si>
  <si>
    <t>ТОМФЛОН ПM 150 
 (-20 до +150°С)</t>
  </si>
  <si>
    <t>AMBLYGON TA 15/2
(-20 до +150°С)</t>
  </si>
  <si>
    <t>ТОМФЛОН ПM 160 
 (-20 до +160°С)</t>
  </si>
  <si>
    <t>Kluberlub BVH 71-461
(-20 до +160°С)</t>
  </si>
  <si>
    <t>ТОМФЛОН СМД 160 
 (-35 до +160°С)</t>
  </si>
  <si>
    <t>Molykote FB-180 
(-30 до +160°С)</t>
  </si>
  <si>
    <t>ТОМФЛОН ПM 200 
 (-20 до +200°С)</t>
  </si>
  <si>
    <t>STABUTHERM GH 461
 (-20 до +180°С)</t>
  </si>
  <si>
    <t>ТОМФЛОН ПM 170 
 (-40 до +170°С)</t>
  </si>
  <si>
    <t>PETAMO GHY 133 N
(-30 до +160°С)</t>
  </si>
  <si>
    <t>ТОМФЛОН CC 180 
 (-40 до +180°С)</t>
  </si>
  <si>
    <t>Molykote G-4700 
(-40 до +177°С)</t>
  </si>
  <si>
    <t>ТОМФЛОН ПM 180 
 (-40 до +180°С)</t>
  </si>
  <si>
    <t>ТОМФЛОН СПЛ 180 
 (-45 до +180°С)</t>
  </si>
  <si>
    <t>Molykote BG-20
(-45 до +180°С)</t>
  </si>
  <si>
    <t>ТОМФЛОН СПШ 180 
 (-45 до +180°С)</t>
  </si>
  <si>
    <t>Kluberquiet BQ 72-72 
(-45 до +180°С)</t>
  </si>
  <si>
    <t xml:space="preserve">ТОМФЛОН СПM 180 
 (-50 до +180°С) </t>
  </si>
  <si>
    <t xml:space="preserve"> Kluberquiet BQH 72-102 
(-40 до +180°С)</t>
  </si>
  <si>
    <t>ТОМФЛОН ПMC 180 
 (-50 до +180°С)</t>
  </si>
  <si>
    <t>Molykote PG-54
(-50 до +180°С)</t>
  </si>
  <si>
    <t>ТОМФЛОН ПMC 190 
 (-50 до +190°С)</t>
  </si>
  <si>
    <t>Molykote PG-21
(-50 до +190°С)</t>
  </si>
  <si>
    <t>ТОМФЛОН ТС 210 
 (-40 до +200°С)</t>
  </si>
  <si>
    <t>Molykote 44
(-40 до +204°С)</t>
  </si>
  <si>
    <t>ТОМФЛОН ГФM 200 
 (-40 до +200°С)</t>
  </si>
  <si>
    <t>Klubersynth BHP 72-102 
(-40 до +200°С)</t>
  </si>
  <si>
    <t>ТОМФЛОН PMS-200T
 (-40 до +200°С)</t>
  </si>
  <si>
    <t>Molykote G-72
(-40 до +200°С)</t>
  </si>
  <si>
    <t>ТОМФЛОН PMS-200 
 (-50 до +200°С)</t>
  </si>
  <si>
    <t xml:space="preserve">Molykote G-5032
(-40 до +200°С) </t>
  </si>
  <si>
    <t xml:space="preserve">ТОМФЛОН ФMС-290 
 (-20 до +290°С) </t>
  </si>
  <si>
    <t>Molykote 41
(-20 до +290°С)</t>
  </si>
  <si>
    <t>ТОМФЛОН НПM 60 
 (-60 до +120°С)</t>
  </si>
  <si>
    <t>ТОМФЛОН МПM 70 
 (-70 до +200°С)</t>
  </si>
  <si>
    <t>ТОМФЛОН МПM 70 Л
 (-70 до +200°С)</t>
  </si>
  <si>
    <t>Molykote 33 Light
(-73 до +204°С)</t>
  </si>
  <si>
    <t>Molykote 33 Medium
(-73 до +204°С)</t>
  </si>
  <si>
    <t>ТОМФЛОН MД 150 
 (-10 до +150°С)</t>
  </si>
  <si>
    <t>Kluberlub BE 41-1501
(-10 до +150°С)</t>
  </si>
  <si>
    <t>Molykote 165-LT
(-25 до +120°С)</t>
  </si>
  <si>
    <t>LGEV 2
(-10 до + 120°С)</t>
  </si>
  <si>
    <t>ТОМФЛОН MТ 140 
 (-40 до +140°С)</t>
  </si>
  <si>
    <t>Kluberplex BEM 34-132 
(-35 до +140°С)</t>
  </si>
  <si>
    <t>ТОМФЛОН СМ 140П
 (-40 до +140°С)</t>
  </si>
  <si>
    <t>Molykote G-68
(-30 до +140°С)</t>
  </si>
  <si>
    <t>ТОМФЛОН СМ 140К 
 (-20 до +140°С)</t>
  </si>
  <si>
    <t xml:space="preserve">STABURAGS NBU 12
 (-15 до +140°С) </t>
  </si>
  <si>
    <t>LGWA 2
(-30 до +140°С)</t>
  </si>
  <si>
    <t xml:space="preserve">ТОМФЛОН АПМ 150 
 (-20 до +150°С) </t>
  </si>
  <si>
    <t>ТОМФЛОН ПФС 200 
 (-40 до +200°С)</t>
  </si>
  <si>
    <t>Molykote 1292
(-40 до +200°С)</t>
  </si>
  <si>
    <t>ТОМФЛОН ПЭФ 300 
 (-60 до +260°С)</t>
  </si>
  <si>
    <t>BARRIERTA L 55/2
 (-40 до +260°С)
Klubertemp HM 83-402 
(-30 до +260°С)</t>
  </si>
  <si>
    <t>Molykote HP-300
(-35 до +250°С)
Molykote HP-870
(-20 до +250°С)</t>
  </si>
  <si>
    <t>LGET 2
(-40 до + 260°С)</t>
  </si>
  <si>
    <t>ТОМФЛОН ПФМ 220
 (-20 до +220°С)</t>
  </si>
  <si>
    <t>Klubersynth BH 72-422
 (-20 до +220°С)</t>
  </si>
  <si>
    <t>ТОМФЛОН СКХ 250
 (-20 до +250°С)</t>
  </si>
  <si>
    <t>ТОМФЛОН ВС 130
 (-40 до +130°С)</t>
  </si>
  <si>
    <t>ISOFLEX NBU 15
 (-40 до +130°С)</t>
  </si>
  <si>
    <t>Molykote 3451
(-40 до +232°С)</t>
  </si>
  <si>
    <t>ТОМФЛОН ЭК 130
 (-50 до +130°С)</t>
  </si>
  <si>
    <t>ISOFLEX TOPAS NB 52
 (-50 до +130°С)</t>
  </si>
  <si>
    <t>ТОМФЛОН ВС 120
 (-50 до +120°С)</t>
  </si>
  <si>
    <t>ISOFLEX NCA 15
 (-50 до +120°С)</t>
  </si>
  <si>
    <t>ТОМФЛОН ВСН 130
 (-50 до +130°С)</t>
  </si>
  <si>
    <t>ISOFLEX TOPAS NCA 52
 (-50 до +130°С)</t>
  </si>
  <si>
    <t>ТОМФЛОН МПЦ 150 
 (-40 до +150°С)</t>
  </si>
  <si>
    <t>Kluberpaste 46 MR 401
(-40 до +150°С)</t>
  </si>
  <si>
    <t>Molykote DX
(-25 до +125°С)</t>
  </si>
  <si>
    <t>ТОМФЛОН МЦФ 150 
 (-50 до +150°С)</t>
  </si>
  <si>
    <t>Molykote Е Paste
  (-50 до +150°С)</t>
  </si>
  <si>
    <t>ТОМФЛОН МПЦ 120 
 (-50 до +120°С)</t>
  </si>
  <si>
    <t>Klüberpaste UH1 84-201
(-45 до +120°С)</t>
  </si>
  <si>
    <t>ТОМФЛОН МБ 160 
 (-50 до +160°С)</t>
  </si>
  <si>
    <t>Molykote P-1500
  (-50 до +160°С)</t>
  </si>
  <si>
    <t>TOMFLON R-75
(-65 до +175°С)</t>
  </si>
  <si>
    <t>ТОМФЛОН ГФ 1000 
 (-40 до +1000°С)</t>
  </si>
  <si>
    <t>Klüberpaste HEL 46-450
(-40 до +1000°С)</t>
  </si>
  <si>
    <t>ТОМФЛОН ЭП 1100 
 (-30 до +1100°С)</t>
  </si>
  <si>
    <t>Molykote HSC Plus
  (-30 до +1100°С)</t>
  </si>
  <si>
    <t>ТОМФЛОН ЦГ 1400 
 (-40 до +1400°С)</t>
  </si>
  <si>
    <t xml:space="preserve"> Molykote P-37
  (-40 до +1400°С)</t>
  </si>
  <si>
    <t>ТОМФЛОН ТРХ 1200 
(-40 до +230°С как паста)
(-40 до +1200°С как сухая смазка)</t>
  </si>
  <si>
    <t>Molykote P-74
 (-40 до +200°С как паста)
(-40 до +1500°С как сухая смазка)</t>
  </si>
  <si>
    <t>ТОМФЛОН К 1200 
 (-30 до +1200°С)</t>
  </si>
  <si>
    <t>Klüberpaste UH1 96-402
(-30 до +1200°С)</t>
  </si>
  <si>
    <t>ТОМФЛОН М 650 
 (-30 до +650°С)</t>
  </si>
  <si>
    <t>Molykote CU-7439
 (-30 до +650°С)</t>
  </si>
  <si>
    <t>ТОМФЛОН МГЦ 650 
 (-30 до +650°С)</t>
  </si>
  <si>
    <t>Molykote 1000
 (-30 до +650°С)</t>
  </si>
  <si>
    <t>ТОМФЛОН АГ 1200 
 (-30 до +1200°С)</t>
  </si>
  <si>
    <t>ТОМФЛОН ФГ 
 (-20 до +1150°С)</t>
  </si>
  <si>
    <t>Molykote HTP
 (-20 до +1150°С)</t>
  </si>
  <si>
    <t>ТОМФЛОН СПГ 1200 
 (-40 до +1200°С)</t>
  </si>
  <si>
    <t>WOLFRACOAT C
(-30 до +1200°С)</t>
  </si>
  <si>
    <t>ТОМФЛОН M 60 
 (-45 до +400°С)</t>
  </si>
  <si>
    <t>Molykote M-77
 (-45 до +400°С)</t>
  </si>
  <si>
    <t>ТОМФЛОН ДГС 450 
 (-25 до +450°С)</t>
  </si>
  <si>
    <t>UNIMOLY RAP
(-10 до +450°С)</t>
  </si>
  <si>
    <t>Molykote G-n Plus
 (-25 до +450°С)</t>
  </si>
  <si>
    <t>ТОМФЛОН ГЛД 450 
 (-40 до +450°С)</t>
  </si>
  <si>
    <t>Molykote U-n
 (-40 до +450°С)</t>
  </si>
  <si>
    <t>ТОМФЛОН ДМГ 450 
 (-40 до +450°С)</t>
  </si>
  <si>
    <t>Molykote G-Rapid Plus
 (-35 до +450°С)</t>
  </si>
  <si>
    <t>ТОМФЛОН Д 250 
 (-25 до +250°С)</t>
  </si>
  <si>
    <t>Molykote D Paste
 (-25 до +250°С)</t>
  </si>
  <si>
    <t>ТОМФЛОН АП 200
(-50 до +200°С)</t>
  </si>
  <si>
    <t>UNISILKON L 250 L
(-45 до +160°С)
PARALIQ GTE 703
(-50 до +150°С)</t>
  </si>
  <si>
    <t>ТОМФЛОН АП 160
(-40 до +160°С)</t>
  </si>
  <si>
    <t>Kluber Unisilkon L 641
(-40 до +160 °С)</t>
  </si>
  <si>
    <t>ТОМФЛОН АП 140
(-30 до +140°С)</t>
  </si>
  <si>
    <t>ТОМФЛОН МАГ 160
(-10 до +160°С)</t>
  </si>
  <si>
    <t>Molykote 1102
 (0 до +160°С)</t>
  </si>
  <si>
    <t>ТОМФЛОН PFG 
(-30 до +260°С; для газовой арматуры от -20 до +160°С)</t>
  </si>
  <si>
    <t>BARRIERTA L P
(-25 до +260°С; для газовой арматуры от -20 до +160°С)</t>
  </si>
  <si>
    <t>ТОМФЛОН ASG 2
(-10 до +90°С)</t>
  </si>
  <si>
    <t xml:space="preserve"> NOSOL GBY 2
(-10 до +90°С)</t>
  </si>
  <si>
    <t>ТОМФЛОН ПТФ 203
 (-40 до +235°С)</t>
  </si>
  <si>
    <t>Molykote 3452
(-40 до +232°С)</t>
  </si>
  <si>
    <t>ТОМФЛОН МФК 200
(-40 до +204°С)</t>
  </si>
  <si>
    <t>ТОМФЛОН SL 50/2
(-50 до +200°С)</t>
  </si>
  <si>
    <t>UNISILCON L 50/2
 (-50 до +200°С)</t>
  </si>
  <si>
    <t>Total CERAN HV</t>
  </si>
  <si>
    <t>ТОМФЛОН МВ 180Ц
(-25 до 180°С)</t>
  </si>
  <si>
    <t xml:space="preserve">ТОМФЛОН MSG 150 
 (-40 до +150°С) </t>
  </si>
  <si>
    <t>MOBIL 1 SYNTHETIC GREASE 
 (-40 до +150°С)</t>
  </si>
  <si>
    <t xml:space="preserve">ТОМФЛОН SGV 100/2 
(-40 до +130°С)
ТОМФЛОН SGV 100/3
 (-40 до +130°С) </t>
  </si>
  <si>
    <t xml:space="preserve">ТОМФЛОН SPM 220 
 (-40 до +160°С) </t>
  </si>
  <si>
    <t>MOBILITH SHC PM 220 
 (-40 до +150°С)</t>
  </si>
  <si>
    <t>ТОМФЛОН SPM 460 
 (-40 до +160°С)</t>
  </si>
  <si>
    <t>MOBILITH SHC PM 460 
 (-40 до +150°С)</t>
  </si>
  <si>
    <t>ТОМФЛОН ФПС 170 
 (-50 до +170°С)</t>
  </si>
  <si>
    <t>Cassida Grease GTS 2
 (-45 до +170°С)</t>
  </si>
  <si>
    <t xml:space="preserve">ТОМФЛОН RHT 180 L
 (-30 до +180°С)
ТОМФЛОН RHT 180 M
 (-50 до +180°С) </t>
  </si>
  <si>
    <t xml:space="preserve">Renolit Hi-Temp 2 
 (-54 до +180°С) </t>
  </si>
  <si>
    <t xml:space="preserve">ТОМФЛОН RX 2 
 (-30 до +150°С) </t>
  </si>
  <si>
    <t xml:space="preserve">UNIREX N 2 
(-15 до +130°С) </t>
  </si>
  <si>
    <t>ТОМФЛОН RX 3 
 (-20 до +160°С)</t>
  </si>
  <si>
    <t>UNIREX N 3 
(-20 до +160°С)</t>
  </si>
  <si>
    <t>ТОМФЛОН RX 2S 
 (-50 до +200°С)</t>
  </si>
  <si>
    <t>UNIREX S 2 
(-50 до +200°С)</t>
  </si>
  <si>
    <t>ТОМФЛОН S 40 
 (-40 до +180°С)</t>
  </si>
  <si>
    <t>Renolit SI 708 
 (-40 до +180°С)</t>
  </si>
  <si>
    <t>ТОМФЛОН SGS 150 
 (-50 до +150°С)</t>
  </si>
  <si>
    <t>ТОМФЛОН МБК 180Д 
 (-5 до +180°С)</t>
  </si>
  <si>
    <t xml:space="preserve"> MOBILTEMP 78  
 (0 до +170°С)</t>
  </si>
  <si>
    <t>ТОМФЛОН FMHD 150 
 (-10 до +150°С)</t>
  </si>
  <si>
    <t>Shell FM Grease HD 2
(-10 до +140°С)</t>
  </si>
  <si>
    <t>Cassida FM Grease HD 2 
 (-10 до +150°С)</t>
  </si>
  <si>
    <t>Shell Gadus S2 U460L 2
 / Shell Darina Grease R 2 /
(-10 до +180°С)</t>
  </si>
  <si>
    <t>ТОМФЛОН БКC 200 
 (-50 до +200°С)</t>
  </si>
  <si>
    <t>MOBILTEMP SHC 100 
 (-50 до +200°С)</t>
  </si>
  <si>
    <t>ТОМФЛОН БКC 180Д 
 (-40 до +180°С)</t>
  </si>
  <si>
    <t>MOBILTEMP SHC 460 SPECIAL  
 (-40 до +180°С)</t>
  </si>
  <si>
    <t>ТОМФЛОН БКC 50 
 (-50 до +180°С)</t>
  </si>
  <si>
    <t>MOBILTEMP SHC 32
 (-50 до +180°С)</t>
  </si>
  <si>
    <t xml:space="preserve">ТОМФЛОН S 50 L 
 (-30 до +220°С)
ТОМФЛОН S 50 M 
 (-30 до +220°С) </t>
  </si>
  <si>
    <t xml:space="preserve">Renolit SI 511 L 
 (-30 до +220°С)
Renolit SI 511 M
 (-30 до +220°С) </t>
  </si>
  <si>
    <t xml:space="preserve"> ТОМФЛОН S 220 C 
 (-20 до +150°С)</t>
  </si>
  <si>
    <t>ТОМФЛОН ПЭФ 260 
 (-20 до +260°С)</t>
  </si>
  <si>
    <t>Renolit ST 8-081/2 
 (-20 до +260°С)</t>
  </si>
  <si>
    <t>ТОМФЛОН XHP 200 ТОМФЛОН XHP 201 ТОМФЛОН XHP 202 ТОМФЛОН XHP 203 
 (-30 до +140°С)</t>
  </si>
  <si>
    <t>MOBILGREASE XHP 220
MOBILGREASE XHP 221
MOBILGREASE XHP 222
MOBILGREASE XHP 223
(-20 до +140°С)</t>
  </si>
  <si>
    <t>ТОМФЛОН XHP 202M 
 (-30 до +140°С)</t>
  </si>
  <si>
    <t>MOBILGREASE XHP 222 Spesial
(-20 до +140°С)</t>
  </si>
  <si>
    <t>ТОМФЛОН SGV 140 AC
 (-20 до +140°С)</t>
  </si>
  <si>
    <t>ТОМФЛОН С 100 
 (-50 до +150°С)</t>
  </si>
  <si>
    <t>MOBILITH SHC 100 
(-50 до +150°С)</t>
  </si>
  <si>
    <t>ТОМФЛОН С 220 
 (-40 до +150°С)</t>
  </si>
  <si>
    <t>MOBILITH SHC 220 
(-40 до +150°С)</t>
  </si>
  <si>
    <t>ТОМФЛОН С 221 
 (-40 до +150°С)</t>
  </si>
  <si>
    <t>MOBILITH SHC 221
(-40 до +150°С)</t>
  </si>
  <si>
    <t>ТОМФЛОН С 1000M 
 (-30 до +150°С)</t>
  </si>
  <si>
    <t>MOBILITH SHC 1000 Special
(-30 до +150°С)</t>
  </si>
  <si>
    <t>ТОМФЛОН SGR 100/2 
 (-20 до +150°С)</t>
  </si>
  <si>
    <t>ТОМФЛОН RCP 1100 
 (-30 до +1100°С)</t>
  </si>
  <si>
    <t>Renolit Copper Paste 
 (-30 до +1100°С)</t>
  </si>
  <si>
    <t>ТОМФЛОН С 460 
 (-30 до +150°С)</t>
  </si>
  <si>
    <t xml:space="preserve">MOBILITH SHC 460
(-30 до +150°С) </t>
  </si>
  <si>
    <t>Таблица аналогов</t>
  </si>
  <si>
    <t>Прочие</t>
  </si>
  <si>
    <t>TOMFLON CGT 0,1,2
(от -40 до +170°C)</t>
  </si>
  <si>
    <t>MOBILGREASE XHP</t>
  </si>
  <si>
    <t>TOMFLON INT 150
(от -30 до +150°C (+180°C))</t>
  </si>
  <si>
    <t>ТОМФЛОН СК 250
(от -60 до +250°C)</t>
  </si>
  <si>
    <t>AeroShell 15 (15А)</t>
  </si>
  <si>
    <t>Силатерм-250</t>
  </si>
  <si>
    <t>ТОМФЛОН СМ 180
(от -30 до +180°C (+200°С))</t>
  </si>
  <si>
    <t>может заменять
Mobilgrease 28
Unirex S2</t>
  </si>
  <si>
    <t>может заменять
AeroShell 22</t>
  </si>
  <si>
    <t>карт.</t>
  </si>
  <si>
    <t>LUBCON Thermoplex ALN 1001/00</t>
  </si>
  <si>
    <t>TOMFLON PT-00 
(от -40 до +160°C)</t>
  </si>
  <si>
    <t>ТОМФЛОН ПТФ 202 
 (-40 до 235°С)</t>
  </si>
  <si>
    <t>Shell Gadus S3 V220AD 1 (Shell Retinax Grease HDX 1)
  (-20 до 130°С)
Shell Gadus S3 V220AD 2 (Shell Retinax Grease HDX 2) (-20 до 130°С)</t>
  </si>
  <si>
    <t>Shell Gadus S3 V220C 2
(Albida EP 2 / Retinax LX 2)
(-20 до +150°С)</t>
  </si>
  <si>
    <t>смазка TF-15 фирмы JET-LUBE (для резьб. соед. обсадных и насосно-компрессорных труб из стекловолокна)</t>
  </si>
  <si>
    <t>ТОМФЛОН TF-15
(от -50 до +315°C)</t>
  </si>
  <si>
    <t>ТОМФЛОН SLS 230
(от -45 до +230°С)</t>
  </si>
  <si>
    <t>ТОМФЛОН ГФ 1500 
(-40 до 200°С как паста; до 1500°С как сухая смазка)</t>
  </si>
  <si>
    <t>ТОМФЛОН ЦМЛ 00 
 (-0 до +100°С)</t>
  </si>
  <si>
    <t>ТОМФЛОН ЦМЛ 0 
 (-0 до +100°С)</t>
  </si>
  <si>
    <t>Microlube GB 00 
(-0 до +100°С)</t>
  </si>
  <si>
    <t>Microlube GB 0 
(-0 до +100°С)</t>
  </si>
  <si>
    <t>картуш</t>
  </si>
  <si>
    <t>Renolit FLM 0, 2
Renolit Extreme Load 2</t>
  </si>
  <si>
    <t>Mobilgrease Special</t>
  </si>
  <si>
    <t xml:space="preserve"> Shell Gadus S3 V100 2 (Shell Albida Greases RL 2) (от -20 до +150°С)</t>
  </si>
  <si>
    <t xml:space="preserve">Shell Gadus S5 V100 2
(Shell Albida EMS 2) (-50 до +150°С) </t>
  </si>
  <si>
    <t>Shell Gadus S4 V45 AC 00/000 (Shell Retinax Grease CSZ)
(-40 до +120°С)</t>
  </si>
  <si>
    <t>Shell Gadus S2 V100 2 (Shell Alvania Greases RL 2) (-30 до +130°С)
Shell Gadus S2 V100 3 (Shell Alvania Greases RL 3)
(-30 до +130°С)</t>
  </si>
  <si>
    <t>Shell Gadus S2 V220 AC 
(Shell Alvania WR / Shell Alvania HD / Shell Retinax HD)
  (-20 до +140°С)</t>
  </si>
  <si>
    <t>Total / Elf</t>
  </si>
  <si>
    <t>Elf Multi MoS2
Total Multis MS 2</t>
  </si>
  <si>
    <t>Gadus S2 V100, Gadus S2 V145KP2, Gadus S2 V220, Gadus S2 V220AC, Gadus S4 V45AC 000/00</t>
  </si>
  <si>
    <t>Renolit EP, Renolit FEP, Renolit GFW 00, Renolit LST 00, Renolit H 443-HD 88, Renolit GP</t>
  </si>
  <si>
    <t>Total (Multis EP,  Multis 2, DAG 1A)</t>
  </si>
  <si>
    <t>Mobilux EP и EP 004,
Chassis Grease LBZ (от -30°С)
Mobilgrease MB 2</t>
  </si>
  <si>
    <t>Смазки в аэрозольной упаковке</t>
  </si>
  <si>
    <t>Арматурные, резьбовые, вакуумные смазки и пасты</t>
  </si>
  <si>
    <t>Консервационные и канатные смазки</t>
  </si>
  <si>
    <t>Электроконтактные смазки</t>
  </si>
  <si>
    <t>Смазки и пасты различного назначения</t>
  </si>
  <si>
    <t>Kluber Isoflex Topas L 152</t>
  </si>
  <si>
    <t>Томфлон LB 150
(от -50 до 150°С)</t>
  </si>
  <si>
    <t>Fuchs RENOLIT S 2</t>
  </si>
  <si>
    <t>Томфлон БК 200
 (-10 до +200°С)</t>
  </si>
  <si>
    <t>ТОМФЛОН БКС 25
(от -60 до 180°С)</t>
  </si>
  <si>
    <t>Mobilgrease 28</t>
  </si>
  <si>
    <t>Железнодорожные смазки</t>
  </si>
  <si>
    <t>ГРАФИТОЛ</t>
  </si>
  <si>
    <t>КРИОГЕЛЬ</t>
  </si>
  <si>
    <t>ТУ 38.101924-82</t>
  </si>
  <si>
    <t>ТУ 38.101475-74</t>
  </si>
  <si>
    <t>ТУ 38.101297-78, изм 1-4</t>
  </si>
  <si>
    <t>ГОСТ 16862-71, изм. 1-4</t>
  </si>
  <si>
    <t>ТУ 38.101476-74, изм. 1-3</t>
  </si>
  <si>
    <t xml:space="preserve">ТУ 6.02.917-79 с изм. 1-3 </t>
  </si>
  <si>
    <t>пл/боч</t>
  </si>
  <si>
    <t>Molykote G-4500</t>
  </si>
  <si>
    <t>Томфлон ПАО 150G
(-45 до 150)</t>
  </si>
  <si>
    <t>ТОМФЛОН КЛВ 2G
(от -30 до 120°С)</t>
  </si>
  <si>
    <t>Renolit CA-LZ</t>
  </si>
  <si>
    <t>Dow Corning
High Vacuum Grease</t>
  </si>
  <si>
    <t>Томфлон HVG 200
(-40 до 200°С)</t>
  </si>
  <si>
    <t>Molyslip EHT</t>
  </si>
  <si>
    <t>Томфлон БК 250Д
(от 20 до 250°С)</t>
  </si>
  <si>
    <t>ТУ 0254-286-76643964-2015</t>
  </si>
  <si>
    <t>ТУ 0254-207-12435252-2014</t>
  </si>
  <si>
    <t>ТУ  0254-304-76643964-2015</t>
  </si>
  <si>
    <t>ТУ 0254-318-76643964-2016</t>
  </si>
  <si>
    <t>ТУ 0254-313-76643964-2017</t>
  </si>
  <si>
    <t>ТУ 0254-245-76643964-2014</t>
  </si>
  <si>
    <t>ТУ 0254-306-76643964-2016</t>
  </si>
  <si>
    <t>ТУ 0254-225-76643964-2014</t>
  </si>
  <si>
    <t>ТУ 0254-009-12435252-04</t>
  </si>
  <si>
    <t>Цена с НДС</t>
  </si>
  <si>
    <t>ТУ 0254-084-00284530-99</t>
  </si>
  <si>
    <t>ПУМА-МЛ</t>
  </si>
  <si>
    <t>ТУ 38 УССР 201335-80</t>
  </si>
  <si>
    <t>Торсиол-35Б</t>
  </si>
  <si>
    <t>ТУ 38 УССР 2-01-214-80</t>
  </si>
  <si>
    <t>ТУ 0254-107-01124328-01</t>
  </si>
  <si>
    <t>ЭПС-250</t>
  </si>
  <si>
    <t>ВТВ-1</t>
  </si>
  <si>
    <t>ТУ 38.101180-76</t>
  </si>
  <si>
    <t>другое название ЭПС-98ВТ</t>
  </si>
  <si>
    <t>Смазка восковая Вс-M</t>
  </si>
  <si>
    <t>вакуумная ТОМФЛОН СВ 150</t>
  </si>
  <si>
    <t>Герметин</t>
  </si>
  <si>
    <t>полимочевинная высокотемпературная</t>
  </si>
  <si>
    <t>от 0 до 75°С, NLGI 3</t>
  </si>
  <si>
    <t>от -15 до 65°С, NLGI 1</t>
  </si>
  <si>
    <t>для неподвижных, разборных контактов; от -60 до 350°С</t>
  </si>
  <si>
    <t>для неподвижных, разборных контактов; от -60 до 250°С</t>
  </si>
  <si>
    <t xml:space="preserve">от -40 до 120°С </t>
  </si>
  <si>
    <t xml:space="preserve">от -60 до 120°С </t>
  </si>
  <si>
    <t>УДМ резьбовая паста</t>
  </si>
  <si>
    <t>вазелин технический волокнистый</t>
  </si>
  <si>
    <t>МАСЛА</t>
  </si>
  <si>
    <t>ДОТ-4</t>
  </si>
  <si>
    <t>Тормозная жидкость</t>
  </si>
  <si>
    <t>ТУ 38.5901257-90</t>
  </si>
  <si>
    <t>ВНИИНП-231F смотрите в смазках Томфлон</t>
  </si>
  <si>
    <t>ВНИИНП-225F смотрите в смазках Томфлон</t>
  </si>
  <si>
    <t>Вода дистиллированная</t>
  </si>
  <si>
    <t>10л</t>
  </si>
  <si>
    <t>ГОСТ</t>
  </si>
  <si>
    <t>для формования изделий из резины и термопластичных материалов, для экструзионного оборудования, для смазывания замков, трущихся и вращающихся деталей, для обработки резиновых и пластиковых изделий</t>
  </si>
  <si>
    <t>Mobil Centaur XHP 221, 460</t>
  </si>
  <si>
    <t>LGMT 2
  (-30 до 120°С)</t>
  </si>
  <si>
    <t>Molykote Multilub</t>
  </si>
  <si>
    <t xml:space="preserve">CENTOPLEX 2 EP </t>
  </si>
  <si>
    <t>Gadus S2 V220AD 1, 2
Alvania 1015</t>
  </si>
  <si>
    <t>ТИТАН КСК 220
ТИТАН КСК 460</t>
  </si>
  <si>
    <t>---
SKF LGHB 2</t>
  </si>
  <si>
    <t>SKF LGEP 2
SKF LGWM 1</t>
  </si>
  <si>
    <t xml:space="preserve">SKF LGWA 2 </t>
  </si>
  <si>
    <t>Total Multis Complex EP 2</t>
  </si>
  <si>
    <t>Gadus S3 V100 2 ( Shell Albida RL 2), Gadus S3 V220 C 2 (Shell Albida EP2, Shell Retina LX 2)</t>
  </si>
  <si>
    <t>Renolit Duraplex, GT 300 NF, Renolit LX EP 2, RENOLIT LX-PEP 1/2</t>
  </si>
  <si>
    <t>---
RENOLIT CXI 2</t>
  </si>
  <si>
    <t>Ceran XM 220 (ранее Ceran WR 2),
Ceran XM 460 (ранее Ceran HV)</t>
  </si>
  <si>
    <t>210мл</t>
  </si>
  <si>
    <t>НОВА 100 LiCa</t>
  </si>
  <si>
    <t>Renolit GP</t>
  </si>
  <si>
    <t xml:space="preserve">CENTOPLEX </t>
  </si>
  <si>
    <t>LGMT 2</t>
  </si>
  <si>
    <t>Multis 2</t>
  </si>
  <si>
    <t>смазки ВНИИНП-232Е и ВНИИНП-232У смотрите в смазках Томфлон</t>
  </si>
  <si>
    <t>смазки ВНИИНП-207F, ВНИИНП-207Е и ВНИИНП-207У смотрите в смазках Томфлон</t>
  </si>
  <si>
    <t xml:space="preserve"> Лукойл Полифлекс Оптимум 100 LC, Teboil Multipurpose Grease / Neste MP Grease / Ravenol Mehrzweckfett OML, Walzlagerfett LI 86 / </t>
  </si>
  <si>
    <t>Molykote 55 O-Ring Grease (-65 до +175°С)</t>
  </si>
  <si>
    <t>Longterm 2 Plus
(-25 до +110°С)</t>
  </si>
  <si>
    <t>Molykote 111 Compound (-40 до +204°С)</t>
  </si>
  <si>
    <t>Molykote EM-30 L (ранее Molykote PG-30 L) (-45 до +150°С)</t>
  </si>
  <si>
    <t>Molykote 7348
(-20 до +230°С)
(кратковр. до +250°С)</t>
  </si>
  <si>
    <t>Chevron Multifak EP / Bechem High-Lub LT / Mannol MP / 
Whitmore's (Omnilith LT 00, Omnilith, Omnilith 360) / 
Лукойл Полифлекс EP-160 / Gazpromneft (Grease L EP и  Grease LTS) / Rosneft Plastex Lithium EP / Девон Гриз EP</t>
  </si>
  <si>
    <t>Teboil Universal M / Лукойл Полифлекс EP-160HD /
Gazpromneft Grease L Moly EP и LTS Moly EP /
Whitmore's (Railmaster LF и Caliber Blue HS) / Девон Гриз EP HL</t>
  </si>
  <si>
    <t>Gazpromneft Steelgrease CS / Лукойл Аквафлекс ЕР-180 / Devon Resistance EP</t>
  </si>
  <si>
    <t>канистра 10 л</t>
  </si>
  <si>
    <t>канистра 20 л</t>
  </si>
  <si>
    <t>канистра 30 л</t>
  </si>
  <si>
    <t>ВНИИНП-219</t>
  </si>
  <si>
    <t>ВНИИНП-220</t>
  </si>
  <si>
    <t>Трансол-100</t>
  </si>
  <si>
    <t>коробка 25 шт</t>
  </si>
  <si>
    <t>коробка 15 шт</t>
  </si>
  <si>
    <t xml:space="preserve">IAT (Inorganic Acid Technology) - традиционная неорганическая технология, присадки из неорганических солей - бораты, фосфаты, нитраты, силикаты и пр.
Механизм действия этих присадок заключается в формировании по всей поверхности системы охлаждения сравнительно толстого (до 0,5 мм) защитного слоя, ухудшающего эффективность теплоотвода и пропускную способность каналов системы охлаждения..
Присадки при этом довольно быстро срабатываются из-за чего охлаждающие жидкости имеют маленький срок службы. Не выдерживают высоких (более 105 °C) температур. </t>
  </si>
  <si>
    <t>ТУ 0254-291-76643964-2014</t>
  </si>
  <si>
    <t>ТУ 0254-314-76643964-2015</t>
  </si>
  <si>
    <t>ТУ 0254-242-76643964-2014</t>
  </si>
  <si>
    <t>ТУ 0254-324-76643964-2016</t>
  </si>
  <si>
    <t>ТУ 0254-346-76643964-2015</t>
  </si>
  <si>
    <t>ТУ 0254-231-76643964-2014</t>
  </si>
  <si>
    <t>ТУ 0254-108-76643964-2013</t>
  </si>
  <si>
    <t>ТУ 20.59.41-342-76643964-2017</t>
  </si>
  <si>
    <t>ОСп-З</t>
  </si>
  <si>
    <t>ОСп-Л</t>
  </si>
  <si>
    <t>СТП-Л</t>
  </si>
  <si>
    <t>ТУ 38.101471-74</t>
  </si>
  <si>
    <t>Unisilicon GLK 112
(-50 до 180°С)</t>
  </si>
  <si>
    <t>Полиметилсилоксановые жидкости</t>
  </si>
  <si>
    <t>ПМС-5</t>
  </si>
  <si>
    <t>5л</t>
  </si>
  <si>
    <t>ПМС-10, ПМС-20</t>
  </si>
  <si>
    <t>ПМС-50, ПМС-100, ПМС-200, ПМС-400, ПМС-1000</t>
  </si>
  <si>
    <t>8 л</t>
  </si>
  <si>
    <t>20 л</t>
  </si>
  <si>
    <t>30 л</t>
  </si>
  <si>
    <t>Трансмиссионные масла</t>
  </si>
  <si>
    <t>ГОСТ 23652-79</t>
  </si>
  <si>
    <t>ТУ 38.101529-01</t>
  </si>
  <si>
    <t>бидон</t>
  </si>
  <si>
    <t>10 л</t>
  </si>
  <si>
    <t>Вакуумные масла</t>
  </si>
  <si>
    <t>ВМ-1с</t>
  </si>
  <si>
    <t>ВМ-3</t>
  </si>
  <si>
    <t>ВМ-4</t>
  </si>
  <si>
    <t>ТУ 38.401583-90</t>
  </si>
  <si>
    <t>ГОСТ 10877-76</t>
  </si>
  <si>
    <t>ГОСТ 1805-76</t>
  </si>
  <si>
    <t>бутыль</t>
  </si>
  <si>
    <t>Пента-126П в аэроз. упаковке, для формования изделий из полимерных композиционных материалов: пенополиуретанов (ППУ) и литьевых полиуретанов (ПУ)</t>
  </si>
  <si>
    <t>от 10 до 40°С</t>
  </si>
  <si>
    <t>ВНИИНП-280</t>
  </si>
  <si>
    <t>ГОСТ, ТУ</t>
  </si>
  <si>
    <t>ТУ 38.401-58-289-01</t>
  </si>
  <si>
    <t>заменяет устаревшую ЛЗ-ГАЗ-41
и превышает ее по герметизирующей способности на 40%</t>
  </si>
  <si>
    <t>допуск РЖД (распоряжение 1262/р от 24.06.19)</t>
  </si>
  <si>
    <t>туба</t>
  </si>
  <si>
    <t>ТУ 38.101316-78</t>
  </si>
  <si>
    <t>ТУ У 13738828.001-97</t>
  </si>
  <si>
    <t>Кранол</t>
  </si>
  <si>
    <t>ТУ 32 ЦТ 548-83</t>
  </si>
  <si>
    <t>твердая ЖД (грызь)</t>
  </si>
  <si>
    <t>ЛЗ-31Т</t>
  </si>
  <si>
    <t>ТУ 301-04-005-90</t>
  </si>
  <si>
    <t>СПЛ</t>
  </si>
  <si>
    <t xml:space="preserve">ТУ 32 ЦТ 2186-93                            </t>
  </si>
  <si>
    <t>ТУ 6-02-786-84</t>
  </si>
  <si>
    <t>СК-2-06</t>
  </si>
  <si>
    <t>ТУ 38.101986-84</t>
  </si>
  <si>
    <t>ВНИИНП-505 "СТАРТ"</t>
  </si>
  <si>
    <t>от -20 до 150°С</t>
  </si>
  <si>
    <t>ГОСТ 21150</t>
  </si>
  <si>
    <t>Приборные масла</t>
  </si>
  <si>
    <t>ТУ 6-02-897-78</t>
  </si>
  <si>
    <t>ГОСТ 18375-73</t>
  </si>
  <si>
    <t>МВП</t>
  </si>
  <si>
    <t>Консервационые масла</t>
  </si>
  <si>
    <t>132-07</t>
  </si>
  <si>
    <t>бывшее ОКБ-122-4</t>
  </si>
  <si>
    <t>132-08</t>
  </si>
  <si>
    <t>бывшее ОКБ-122-5</t>
  </si>
  <si>
    <t>АКОР-1 присадка</t>
  </si>
  <si>
    <t>ГОСТ 15171-78</t>
  </si>
  <si>
    <t>ВМ-1</t>
  </si>
  <si>
    <t>ОСТ 38.01402-86</t>
  </si>
  <si>
    <t>ТУ 38.1011187-88</t>
  </si>
  <si>
    <t>ВМ-5с</t>
  </si>
  <si>
    <t>ВМ-6</t>
  </si>
  <si>
    <t>ТУ 0253-011-72205759-2011</t>
  </si>
  <si>
    <t>4,7 л</t>
  </si>
  <si>
    <t>К-17</t>
  </si>
  <si>
    <t>ТУ 19.20.29-150-65611335-2018</t>
  </si>
  <si>
    <t>Класс GL-4/5 (GL 4+). Для МКПП переднеприводных автомобилей объединенных с главной передачей. Так же применяется в трансмиссиях коммерческого и внедорожного транспорта в качестве универсального всесезонного масла. Эти масла обладают лучшими противоизносными свойствами и не так агрессивно воздействуют на цветные металлы.</t>
  </si>
  <si>
    <r>
      <t xml:space="preserve">ТМ-5-18
</t>
    </r>
    <r>
      <rPr>
        <b/>
        <u/>
        <sz val="9"/>
        <color theme="1"/>
        <rFont val="Calibri"/>
        <family val="2"/>
        <charset val="204"/>
        <scheme val="minor"/>
      </rPr>
      <t>SAE 80W-90</t>
    </r>
    <r>
      <rPr>
        <b/>
        <sz val="9"/>
        <color theme="1"/>
        <rFont val="Calibri"/>
        <family val="2"/>
        <charset val="204"/>
        <scheme val="minor"/>
      </rPr>
      <t xml:space="preserve">   API GL-5</t>
    </r>
    <r>
      <rPr>
        <sz val="9"/>
        <color theme="1"/>
        <rFont val="Calibri"/>
        <family val="2"/>
        <charset val="204"/>
        <scheme val="minor"/>
      </rPr>
      <t xml:space="preserve">
(t -30ºС)</t>
    </r>
  </si>
  <si>
    <r>
      <rPr>
        <b/>
        <sz val="10"/>
        <color theme="1"/>
        <rFont val="Calibri"/>
        <family val="2"/>
        <charset val="204"/>
        <scheme val="minor"/>
      </rPr>
      <t>ТАД-17 {ТМ-5-18}</t>
    </r>
    <r>
      <rPr>
        <b/>
        <sz val="9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SAE 85W-90   API GL-5
(t -25ºС)</t>
    </r>
  </si>
  <si>
    <r>
      <rPr>
        <b/>
        <sz val="10"/>
        <color theme="1"/>
        <rFont val="Calibri"/>
        <family val="2"/>
        <charset val="204"/>
        <scheme val="minor"/>
      </rPr>
      <t>ТАД-17и {ТМ-5-18}</t>
    </r>
    <r>
      <rPr>
        <b/>
        <sz val="9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SAE 85W-90   API GL-5
(t -25ºС)</t>
    </r>
  </si>
  <si>
    <t>ТСп-14гип {ТМ-4-18}</t>
  </si>
  <si>
    <t>Осевые масла</t>
  </si>
  <si>
    <t>Масло осевое летнее</t>
  </si>
  <si>
    <t>ГОСТ 610-72</t>
  </si>
  <si>
    <t>Масло осевое зимнее</t>
  </si>
  <si>
    <t>Масло осевое северное</t>
  </si>
  <si>
    <t>Гидравлические масла</t>
  </si>
  <si>
    <t>Gradient HLP 46</t>
  </si>
  <si>
    <t>Gradient HLP 68</t>
  </si>
  <si>
    <t>АМГ-10 (без ВП)</t>
  </si>
  <si>
    <t>ГОСТ 6794-75</t>
  </si>
  <si>
    <t>Гидромасло марки А</t>
  </si>
  <si>
    <t>Гидромасло марки Р</t>
  </si>
  <si>
    <t>ВМГЗ (-45)</t>
  </si>
  <si>
    <t>МГЕ-10А (без ВП)</t>
  </si>
  <si>
    <t>МГЕ-46В</t>
  </si>
  <si>
    <t>ТУ 38.001347-2000</t>
  </si>
  <si>
    <t>МГТ</t>
  </si>
  <si>
    <t>ТУ 38.1011103-87</t>
  </si>
  <si>
    <t>Компрессорные масла</t>
  </si>
  <si>
    <t>К-12</t>
  </si>
  <si>
    <t>ГОСТ 1861-73</t>
  </si>
  <si>
    <t>К-19</t>
  </si>
  <si>
    <t>К-28</t>
  </si>
  <si>
    <t>К3-10</t>
  </si>
  <si>
    <t>К3-10Н</t>
  </si>
  <si>
    <t>К3-10С</t>
  </si>
  <si>
    <t>КС-19</t>
  </si>
  <si>
    <t>ГОСТ 9243-75</t>
  </si>
  <si>
    <t>ГОСТ 5546-86</t>
  </si>
  <si>
    <t>Индустриальные масла</t>
  </si>
  <si>
    <t>И-20А {И-Г-А-32}</t>
  </si>
  <si>
    <t>И-30А {И-Г-А-46}</t>
  </si>
  <si>
    <t>И-40А {И-Г-А-68}</t>
  </si>
  <si>
    <t>И-50А {И-ГТ-А-100}</t>
  </si>
  <si>
    <t>ВНИИНП-403 {И-Г-В-46(п)}</t>
  </si>
  <si>
    <t xml:space="preserve">ГОСТ 16728-78 </t>
  </si>
  <si>
    <t>ИГП-18 {И-Г-С-32}</t>
  </si>
  <si>
    <t>ИГП-30 {И-Г-С-46}</t>
  </si>
  <si>
    <t>ИГП-38 {И-Г-С-68}</t>
  </si>
  <si>
    <t>ИГП-49 {И-Г-С-68}</t>
  </si>
  <si>
    <t>ХА-30
для холодильных машин</t>
  </si>
  <si>
    <t>ХС-40
для холодильных машин</t>
  </si>
  <si>
    <t>ХФ-12-16
для холодильных машин</t>
  </si>
  <si>
    <t>ХФ-22-24
для холодильных машин</t>
  </si>
  <si>
    <t>ХФ-22с-16
для холодильных машин</t>
  </si>
  <si>
    <t>РУСМА Р-24Cu Arctic</t>
  </si>
  <si>
    <t>ТУ 19.20.29-186-46977243-2016</t>
  </si>
  <si>
    <t>Jet Lube Kopr Kote</t>
  </si>
  <si>
    <t>Смазка силиконовая Si-M®
(марка А) (24 шт в коробке)</t>
  </si>
  <si>
    <r>
      <rPr>
        <sz val="9"/>
        <color theme="1"/>
        <rFont val="Calibri"/>
        <family val="2"/>
        <charset val="204"/>
        <scheme val="minor"/>
      </rPr>
      <t xml:space="preserve">Смазка для газовых кранов </t>
    </r>
    <r>
      <rPr>
        <b/>
        <sz val="9"/>
        <color theme="1"/>
        <rFont val="Calibri"/>
        <family val="2"/>
        <charset val="204"/>
        <scheme val="minor"/>
      </rPr>
      <t>Клад-М</t>
    </r>
  </si>
  <si>
    <r>
      <t xml:space="preserve">Пушечная (ПВК)
</t>
    </r>
    <r>
      <rPr>
        <sz val="9"/>
        <color theme="1"/>
        <rFont val="Calibri"/>
        <family val="2"/>
        <charset val="204"/>
        <scheme val="minor"/>
      </rPr>
      <t>ЗТ 5/5-5 (по ГОСТ 23258)</t>
    </r>
  </si>
  <si>
    <r>
      <t xml:space="preserve">Графитная (УСсА)
</t>
    </r>
    <r>
      <rPr>
        <sz val="9"/>
        <color theme="1"/>
        <rFont val="Calibri"/>
        <family val="2"/>
        <charset val="204"/>
        <scheme val="minor"/>
      </rPr>
      <t>СКа 2/6-г3 (по ГОСТ 23258)</t>
    </r>
  </si>
  <si>
    <r>
      <t>Консталин-1</t>
    </r>
    <r>
      <rPr>
        <sz val="9"/>
        <color theme="1"/>
        <rFont val="Calibri"/>
        <family val="2"/>
        <charset val="204"/>
        <scheme val="minor"/>
      </rPr>
      <t xml:space="preserve"> (устар. УТ-1)</t>
    </r>
    <r>
      <rPr>
        <b/>
        <sz val="9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ОНа 2/11-3 (по ГОСТ 23258)</t>
    </r>
  </si>
  <si>
    <r>
      <t xml:space="preserve">КПД   </t>
    </r>
    <r>
      <rPr>
        <sz val="9"/>
        <color theme="1"/>
        <rFont val="Calibri"/>
        <family val="2"/>
        <charset val="204"/>
        <scheme val="minor"/>
      </rPr>
      <t>(срок хран. 4 мес.)</t>
    </r>
  </si>
  <si>
    <r>
      <t xml:space="preserve">Литол-24
</t>
    </r>
    <r>
      <rPr>
        <sz val="9"/>
        <color theme="1"/>
        <rFont val="Calibri"/>
        <family val="2"/>
        <charset val="204"/>
        <scheme val="minor"/>
      </rPr>
      <t>K 3 K-40 (по DIN 51502)</t>
    </r>
    <r>
      <rPr>
        <b/>
        <sz val="9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МЛи 4/12-3 (по ГОСТ 23258)</t>
    </r>
  </si>
  <si>
    <r>
      <t xml:space="preserve">ПФМС-4с </t>
    </r>
    <r>
      <rPr>
        <sz val="9"/>
        <color theme="1"/>
        <rFont val="Calibri"/>
        <family val="2"/>
        <charset val="204"/>
        <scheme val="minor"/>
      </rPr>
      <t>(срок хран. 1 год)</t>
    </r>
  </si>
  <si>
    <r>
      <rPr>
        <b/>
        <sz val="8"/>
        <color theme="1"/>
        <rFont val="Calibri"/>
        <family val="2"/>
        <charset val="204"/>
        <scheme val="minor"/>
      </rPr>
      <t>для подвижных</t>
    </r>
    <r>
      <rPr>
        <sz val="8"/>
        <color theme="1"/>
        <rFont val="Calibri"/>
        <family val="2"/>
        <charset val="204"/>
        <scheme val="minor"/>
      </rPr>
      <t>, разъемных контактов; от -60 до 150°С</t>
    </r>
  </si>
  <si>
    <t>вед/ж</t>
  </si>
  <si>
    <t>вед/пл</t>
  </si>
  <si>
    <r>
      <t>Солидол Ж</t>
    </r>
    <r>
      <rPr>
        <b/>
        <sz val="8"/>
        <color theme="1"/>
        <rFont val="Calibri"/>
        <family val="2"/>
        <charset val="204"/>
        <scheme val="minor"/>
      </rPr>
      <t xml:space="preserve">
</t>
    </r>
    <r>
      <rPr>
        <sz val="8"/>
        <color theme="1"/>
        <rFont val="Calibri"/>
        <family val="2"/>
        <charset val="204"/>
        <scheme val="minor"/>
      </rPr>
      <t>СКа 2/6-2 (по ГОСТ 23258)</t>
    </r>
  </si>
  <si>
    <r>
      <t>Смазка 1-13</t>
    </r>
    <r>
      <rPr>
        <sz val="9"/>
        <color theme="1"/>
        <rFont val="Calibri"/>
        <family val="2"/>
        <charset val="204"/>
        <scheme val="minor"/>
      </rPr>
      <t xml:space="preserve"> (устар. УТВ)</t>
    </r>
    <r>
      <rPr>
        <sz val="8"/>
        <color theme="1"/>
        <rFont val="Calibri"/>
        <family val="2"/>
        <charset val="204"/>
        <scheme val="minor"/>
      </rPr>
      <t xml:space="preserve">
ОНа-Ка 2/11-3/4 (по ГОСТ 23258)</t>
    </r>
  </si>
  <si>
    <r>
      <t>Солидол С</t>
    </r>
    <r>
      <rPr>
        <b/>
        <sz val="8"/>
        <color theme="1"/>
        <rFont val="Calibri"/>
        <family val="2"/>
        <charset val="204"/>
        <scheme val="minor"/>
      </rPr>
      <t xml:space="preserve">
</t>
    </r>
    <r>
      <rPr>
        <sz val="8"/>
        <color theme="1"/>
        <rFont val="Calibri"/>
        <family val="2"/>
        <charset val="204"/>
        <scheme val="minor"/>
      </rPr>
      <t>СКа 3/7-2 (по ГОСТ 23258)</t>
    </r>
  </si>
  <si>
    <r>
      <t>ЦИАТИМ-201</t>
    </r>
    <r>
      <rPr>
        <b/>
        <sz val="8"/>
        <color theme="1"/>
        <rFont val="Calibri"/>
        <family val="2"/>
        <charset val="204"/>
        <scheme val="minor"/>
      </rPr>
      <t xml:space="preserve">
</t>
    </r>
    <r>
      <rPr>
        <sz val="8"/>
        <color theme="1"/>
        <rFont val="Calibri"/>
        <family val="2"/>
        <charset val="204"/>
        <scheme val="minor"/>
      </rPr>
      <t>НЛи 6/9-1 (по ГОСТ 23258)</t>
    </r>
  </si>
  <si>
    <r>
      <t>ЦИАТИМ-202</t>
    </r>
    <r>
      <rPr>
        <b/>
        <sz val="8"/>
        <color theme="1"/>
        <rFont val="Calibri"/>
        <family val="2"/>
        <charset val="204"/>
        <scheme val="minor"/>
      </rPr>
      <t xml:space="preserve">
</t>
    </r>
    <r>
      <rPr>
        <sz val="8"/>
        <color theme="1"/>
        <rFont val="Calibri"/>
        <family val="2"/>
        <charset val="204"/>
        <scheme val="minor"/>
      </rPr>
      <t>НЛи 5/12-2 (по ГОСТ 23258)</t>
    </r>
  </si>
  <si>
    <r>
      <t>ЦИАТИМ-203</t>
    </r>
    <r>
      <rPr>
        <b/>
        <sz val="8"/>
        <color theme="1"/>
        <rFont val="Calibri"/>
        <family val="2"/>
        <charset val="204"/>
        <scheme val="minor"/>
      </rPr>
      <t xml:space="preserve">
</t>
    </r>
    <r>
      <rPr>
        <sz val="8"/>
        <color theme="1"/>
        <rFont val="Calibri"/>
        <family val="2"/>
        <charset val="204"/>
        <scheme val="minor"/>
      </rPr>
      <t>ИЛи 5/9-2 (по ГОСТ 23258)</t>
    </r>
  </si>
  <si>
    <r>
      <t>ЦИАТИМ-221F</t>
    </r>
    <r>
      <rPr>
        <b/>
        <sz val="8"/>
        <color theme="1"/>
        <rFont val="Calibri"/>
        <family val="2"/>
        <charset val="204"/>
        <scheme val="minor"/>
      </rPr>
      <t xml:space="preserve">
</t>
    </r>
    <r>
      <rPr>
        <sz val="8"/>
        <color theme="1"/>
        <rFont val="Calibri"/>
        <family val="2"/>
        <charset val="204"/>
        <scheme val="minor"/>
      </rPr>
      <t xml:space="preserve"> повышенная несущая способность, срок службы</t>
    </r>
  </si>
  <si>
    <r>
      <t xml:space="preserve">ТОМФЛОН AL 1000
</t>
    </r>
    <r>
      <rPr>
        <sz val="9"/>
        <color theme="1"/>
        <rFont val="Calibri"/>
        <family val="2"/>
        <charset val="204"/>
        <scheme val="minor"/>
      </rPr>
      <t>(от -20 до +300°C (+1000°С))</t>
    </r>
  </si>
  <si>
    <r>
      <t xml:space="preserve">ТОМФЛОН AZ 1500
</t>
    </r>
    <r>
      <rPr>
        <sz val="9"/>
        <color rgb="FF000000"/>
        <rFont val="Calibri"/>
        <family val="2"/>
        <charset val="204"/>
        <scheme val="minor"/>
      </rPr>
      <t>(от -40 до +200°C (+1500°С))</t>
    </r>
  </si>
  <si>
    <r>
      <t>TOMFLON C 100</t>
    </r>
    <r>
      <rPr>
        <sz val="9"/>
        <color theme="1"/>
        <rFont val="Calibri"/>
        <family val="2"/>
        <charset val="204"/>
        <scheme val="minor"/>
      </rPr>
      <t xml:space="preserve">
(от -50 до +150°C (+170°C))</t>
    </r>
  </si>
  <si>
    <r>
      <t>TOMFLON C 1000M</t>
    </r>
    <r>
      <rPr>
        <sz val="9"/>
        <color theme="1"/>
        <rFont val="Calibri"/>
        <family val="2"/>
        <charset val="204"/>
        <scheme val="minor"/>
      </rPr>
      <t xml:space="preserve">
(от -30 до +150°C (+180°C))</t>
    </r>
  </si>
  <si>
    <r>
      <t xml:space="preserve">TOMFLON C 220
</t>
    </r>
    <r>
      <rPr>
        <sz val="9"/>
        <color theme="1"/>
        <rFont val="Calibri"/>
        <family val="2"/>
        <charset val="204"/>
        <scheme val="minor"/>
      </rPr>
      <t>(от -40 до +150°C)</t>
    </r>
  </si>
  <si>
    <r>
      <t xml:space="preserve">TOMFLON C 460
</t>
    </r>
    <r>
      <rPr>
        <sz val="9"/>
        <color theme="1"/>
        <rFont val="Calibri"/>
        <family val="2"/>
        <charset val="204"/>
        <scheme val="minor"/>
      </rPr>
      <t>(от -35 до +150°C (+170°C))</t>
    </r>
  </si>
  <si>
    <r>
      <t xml:space="preserve">TOMFLON СВР 5М
</t>
    </r>
    <r>
      <rPr>
        <sz val="9"/>
        <color theme="1"/>
        <rFont val="Calibri"/>
        <family val="2"/>
        <charset val="204"/>
        <scheme val="minor"/>
      </rPr>
      <t>(от -15 до +160°C (+170°С))</t>
    </r>
  </si>
  <si>
    <r>
      <t xml:space="preserve">TOMFLON EP 0 AM
</t>
    </r>
    <r>
      <rPr>
        <sz val="9"/>
        <color theme="1"/>
        <rFont val="Calibri"/>
        <family val="2"/>
        <charset val="204"/>
        <scheme val="minor"/>
      </rPr>
      <t>(от -50 до +90°C)</t>
    </r>
  </si>
  <si>
    <r>
      <t xml:space="preserve">ТОМФЛОН EP 1
</t>
    </r>
    <r>
      <rPr>
        <sz val="9"/>
        <color theme="1"/>
        <rFont val="Calibri"/>
        <family val="2"/>
        <charset val="204"/>
        <scheme val="minor"/>
      </rPr>
      <t>(от -60 до +100°C)</t>
    </r>
  </si>
  <si>
    <r>
      <t>TOMFLON EP 1T</t>
    </r>
    <r>
      <rPr>
        <sz val="9"/>
        <color theme="1"/>
        <rFont val="Calibri"/>
        <family val="2"/>
        <charset val="204"/>
        <scheme val="minor"/>
      </rPr>
      <t xml:space="preserve">
(от -20 до +150°C)</t>
    </r>
  </si>
  <si>
    <r>
      <t>TOMFLON EP 2</t>
    </r>
    <r>
      <rPr>
        <sz val="9"/>
        <color theme="1"/>
        <rFont val="Calibri"/>
        <family val="2"/>
        <charset val="204"/>
        <scheme val="minor"/>
      </rPr>
      <t xml:space="preserve">
(от -40 до +140°C)</t>
    </r>
  </si>
  <si>
    <r>
      <t xml:space="preserve">TOMFLON EP 2M
</t>
    </r>
    <r>
      <rPr>
        <sz val="9"/>
        <color theme="1"/>
        <rFont val="Calibri"/>
        <family val="2"/>
        <charset val="204"/>
        <scheme val="minor"/>
      </rPr>
      <t>(от -30 до +140°C)</t>
    </r>
  </si>
  <si>
    <r>
      <t>TOMFLON EP 3</t>
    </r>
    <r>
      <rPr>
        <sz val="9"/>
        <color theme="1"/>
        <rFont val="Calibri"/>
        <family val="2"/>
        <charset val="204"/>
        <scheme val="minor"/>
      </rPr>
      <t xml:space="preserve">
(от -25 до +130°C)</t>
    </r>
  </si>
  <si>
    <r>
      <t xml:space="preserve">ТОМФЛОН FMHD 150
</t>
    </r>
    <r>
      <rPr>
        <sz val="9"/>
        <color theme="1"/>
        <rFont val="Calibri"/>
        <family val="2"/>
        <charset val="204"/>
        <scheme val="minor"/>
      </rPr>
      <t>(от -10 до +150°C )</t>
    </r>
  </si>
  <si>
    <r>
      <t xml:space="preserve">TOMFLON G 0
</t>
    </r>
    <r>
      <rPr>
        <sz val="9"/>
        <color theme="1"/>
        <rFont val="Calibri"/>
        <family val="2"/>
        <charset val="204"/>
        <scheme val="minor"/>
      </rPr>
      <t>(от -40 до +130°С)</t>
    </r>
  </si>
  <si>
    <r>
      <t xml:space="preserve">TOMFLON INT 150
</t>
    </r>
    <r>
      <rPr>
        <sz val="9"/>
        <color theme="1"/>
        <rFont val="Calibri"/>
        <family val="2"/>
        <charset val="204"/>
        <scheme val="minor"/>
      </rPr>
      <t>(от -30 до +150°C (+180°C))</t>
    </r>
  </si>
  <si>
    <r>
      <t xml:space="preserve">ТОМФЛОН  ML 160D
</t>
    </r>
    <r>
      <rPr>
        <sz val="9"/>
        <color theme="1"/>
        <rFont val="Calibri"/>
        <family val="2"/>
        <charset val="204"/>
        <scheme val="minor"/>
      </rPr>
      <t>(от -30 до +160°C (+180°С))</t>
    </r>
  </si>
  <si>
    <r>
      <t>ТОМФЛОН MSG 150</t>
    </r>
    <r>
      <rPr>
        <sz val="9"/>
        <color rgb="FF000000"/>
        <rFont val="Calibri"/>
        <family val="2"/>
        <charset val="204"/>
        <scheme val="minor"/>
      </rPr>
      <t xml:space="preserve">
(от -40 до +150°C)</t>
    </r>
  </si>
  <si>
    <r>
      <t>ТОМФЛОН PF-150</t>
    </r>
    <r>
      <rPr>
        <sz val="9"/>
        <color theme="1"/>
        <rFont val="Calibri"/>
        <family val="2"/>
        <charset val="204"/>
        <scheme val="minor"/>
      </rPr>
      <t xml:space="preserve">
(от -60 (-40) до +150°C)</t>
    </r>
  </si>
  <si>
    <r>
      <t xml:space="preserve">TOMFLON PT-00
</t>
    </r>
    <r>
      <rPr>
        <sz val="9"/>
        <color theme="1"/>
        <rFont val="Calibri"/>
        <family val="2"/>
        <charset val="204"/>
        <scheme val="minor"/>
      </rPr>
      <t>(от -40 до +160°C)</t>
    </r>
  </si>
  <si>
    <r>
      <t xml:space="preserve">TOMFLON R-75
</t>
    </r>
    <r>
      <rPr>
        <sz val="9"/>
        <color theme="1"/>
        <rFont val="Calibri"/>
        <family val="2"/>
        <charset val="204"/>
        <scheme val="minor"/>
      </rPr>
      <t>(от -65 до +175°C)</t>
    </r>
  </si>
  <si>
    <r>
      <t xml:space="preserve">ТОМФЛОН RCP 1100
</t>
    </r>
    <r>
      <rPr>
        <sz val="9"/>
        <color rgb="FF000000"/>
        <rFont val="Calibri"/>
        <family val="2"/>
        <charset val="204"/>
        <scheme val="minor"/>
      </rPr>
      <t>(от -30 до +1100°C)</t>
    </r>
  </si>
  <si>
    <r>
      <t xml:space="preserve">ТОМФЛОН RF
</t>
    </r>
    <r>
      <rPr>
        <sz val="9"/>
        <color theme="1"/>
        <rFont val="Calibri"/>
        <family val="2"/>
        <charset val="204"/>
        <scheme val="minor"/>
      </rPr>
      <t>(от -60 до +220°C)</t>
    </r>
  </si>
  <si>
    <r>
      <t xml:space="preserve">ТОМФЛОН RGF
</t>
    </r>
    <r>
      <rPr>
        <sz val="9"/>
        <color theme="1"/>
        <rFont val="Calibri"/>
        <family val="2"/>
        <charset val="204"/>
        <scheme val="minor"/>
      </rPr>
      <t>(от -50 до +200°C)</t>
    </r>
  </si>
  <si>
    <r>
      <t xml:space="preserve">ТОМФЛОН RGFM
</t>
    </r>
    <r>
      <rPr>
        <sz val="9"/>
        <color theme="1"/>
        <rFont val="Calibri"/>
        <family val="2"/>
        <charset val="204"/>
        <scheme val="minor"/>
      </rPr>
      <t>(от -50 до +200°C)</t>
    </r>
  </si>
  <si>
    <r>
      <t xml:space="preserve">TOMFLON RMD
</t>
    </r>
    <r>
      <rPr>
        <sz val="9"/>
        <color theme="1"/>
        <rFont val="Calibri"/>
        <family val="2"/>
        <charset val="204"/>
        <scheme val="minor"/>
      </rPr>
      <t>(от -50 до +200°C)</t>
    </r>
  </si>
  <si>
    <r>
      <t xml:space="preserve">TOMFLON RMG 1А
</t>
    </r>
    <r>
      <rPr>
        <sz val="9"/>
        <color theme="1"/>
        <rFont val="Calibri"/>
        <family val="2"/>
        <charset val="204"/>
        <scheme val="minor"/>
      </rPr>
      <t>(от -50 до +150°C)</t>
    </r>
  </si>
  <si>
    <r>
      <t xml:space="preserve">TOMFLON RMG 1MD
</t>
    </r>
    <r>
      <rPr>
        <sz val="9"/>
        <color theme="1"/>
        <rFont val="Calibri"/>
        <family val="2"/>
        <charset val="204"/>
        <scheme val="minor"/>
      </rPr>
      <t>(от -45 до +230°C)</t>
    </r>
  </si>
  <si>
    <r>
      <t xml:space="preserve">ТОМФЛОН RX 2
</t>
    </r>
    <r>
      <rPr>
        <sz val="9"/>
        <rFont val="Calibri"/>
        <family val="2"/>
        <charset val="204"/>
        <scheme val="minor"/>
      </rPr>
      <t>(от -30 до +150°C)</t>
    </r>
  </si>
  <si>
    <r>
      <t xml:space="preserve">ТОМФЛОН RX 2S
</t>
    </r>
    <r>
      <rPr>
        <sz val="9"/>
        <rFont val="Calibri"/>
        <family val="2"/>
        <charset val="204"/>
        <scheme val="minor"/>
      </rPr>
      <t>(от -50 до +200°C)</t>
    </r>
  </si>
  <si>
    <r>
      <t>ТОМФЛОН RX 3</t>
    </r>
    <r>
      <rPr>
        <sz val="9"/>
        <rFont val="Calibri"/>
        <family val="2"/>
        <charset val="204"/>
        <scheme val="minor"/>
      </rPr>
      <t xml:space="preserve">
(от -20 до +160°C)</t>
    </r>
  </si>
  <si>
    <r>
      <t xml:space="preserve">ТОМФЛОН S 220AD 1
</t>
    </r>
    <r>
      <rPr>
        <sz val="9"/>
        <color rgb="FF000000"/>
        <rFont val="Calibri"/>
        <family val="2"/>
        <charset val="204"/>
        <scheme val="minor"/>
      </rPr>
      <t>(от -20 до +130°С)</t>
    </r>
  </si>
  <si>
    <r>
      <t xml:space="preserve">ТОМФЛОН S 220AD 2
</t>
    </r>
    <r>
      <rPr>
        <sz val="9"/>
        <color rgb="FF000000"/>
        <rFont val="Calibri"/>
        <family val="2"/>
        <charset val="204"/>
        <scheme val="minor"/>
      </rPr>
      <t>(от -20 до +130°С)</t>
    </r>
  </si>
  <si>
    <r>
      <t xml:space="preserve">ТОМФЛОН S 220C
</t>
    </r>
    <r>
      <rPr>
        <sz val="9"/>
        <color rgb="FF000000"/>
        <rFont val="Calibri"/>
        <family val="2"/>
        <charset val="204"/>
        <scheme val="minor"/>
      </rPr>
      <t>(от -20 до +150°С)</t>
    </r>
  </si>
  <si>
    <r>
      <t xml:space="preserve">ТОМФЛОН S 40
</t>
    </r>
    <r>
      <rPr>
        <sz val="9"/>
        <color theme="1"/>
        <rFont val="Calibri"/>
        <family val="2"/>
        <charset val="204"/>
        <scheme val="minor"/>
      </rPr>
      <t>(от -40 до +180°C (+200°C))</t>
    </r>
  </si>
  <si>
    <r>
      <t xml:space="preserve">ТОМФЛОН SGS 150
</t>
    </r>
    <r>
      <rPr>
        <sz val="9"/>
        <color theme="1"/>
        <rFont val="Calibri"/>
        <family val="2"/>
        <charset val="204"/>
        <scheme val="minor"/>
      </rPr>
      <t>(от -50 до +150°С)</t>
    </r>
  </si>
  <si>
    <r>
      <t>TOMFLON SGV 00</t>
    </r>
    <r>
      <rPr>
        <sz val="9"/>
        <color theme="1"/>
        <rFont val="Calibri"/>
        <family val="2"/>
        <charset val="204"/>
        <scheme val="minor"/>
      </rPr>
      <t xml:space="preserve">
(-40 до +120 °С)</t>
    </r>
  </si>
  <si>
    <r>
      <t xml:space="preserve">TOMFLON SGV 100/2
</t>
    </r>
    <r>
      <rPr>
        <sz val="9"/>
        <color theme="1"/>
        <rFont val="Calibri"/>
        <family val="2"/>
        <charset val="204"/>
        <scheme val="minor"/>
      </rPr>
      <t>(от -40 до +130°C )</t>
    </r>
  </si>
  <si>
    <r>
      <t xml:space="preserve">TOMFLON SGV 100/3
</t>
    </r>
    <r>
      <rPr>
        <sz val="9"/>
        <color theme="1"/>
        <rFont val="Calibri"/>
        <family val="2"/>
        <charset val="204"/>
        <scheme val="minor"/>
      </rPr>
      <t>(от -40 до +130°C )</t>
    </r>
  </si>
  <si>
    <r>
      <t xml:space="preserve">TOMFLON SGV 220 EP 0
</t>
    </r>
    <r>
      <rPr>
        <sz val="9"/>
        <color theme="1"/>
        <rFont val="Calibri"/>
        <family val="2"/>
        <charset val="204"/>
        <scheme val="minor"/>
      </rPr>
      <t>(от -30 до +130°C )</t>
    </r>
  </si>
  <si>
    <r>
      <t xml:space="preserve">TOMFLON SGV 220 EP 2
</t>
    </r>
    <r>
      <rPr>
        <sz val="9"/>
        <color theme="1"/>
        <rFont val="Calibri"/>
        <family val="2"/>
        <charset val="204"/>
        <scheme val="minor"/>
      </rPr>
      <t>(от -30 до +130°C )</t>
    </r>
  </si>
  <si>
    <r>
      <t>TOMFLON SHC 200</t>
    </r>
    <r>
      <rPr>
        <sz val="9"/>
        <color theme="1"/>
        <rFont val="Calibri"/>
        <family val="2"/>
        <charset val="204"/>
        <scheme val="minor"/>
      </rPr>
      <t xml:space="preserve">
(от -45 до +170°C)</t>
    </r>
  </si>
  <si>
    <r>
      <t>TOMFLON SJS 50</t>
    </r>
    <r>
      <rPr>
        <sz val="9"/>
        <color theme="1"/>
        <rFont val="Calibri"/>
        <family val="2"/>
        <charset val="204"/>
        <scheme val="minor"/>
      </rPr>
      <t xml:space="preserve">
(от -50 до +150°C)</t>
    </r>
  </si>
  <si>
    <r>
      <t xml:space="preserve">ТОМФЛОН SLS 230
</t>
    </r>
    <r>
      <rPr>
        <sz val="9"/>
        <color theme="1"/>
        <rFont val="Calibri"/>
        <family val="2"/>
        <charset val="204"/>
        <scheme val="minor"/>
      </rPr>
      <t>(от -45 до +230°С)</t>
    </r>
  </si>
  <si>
    <r>
      <t>ТОМФЛОН SPM 220</t>
    </r>
    <r>
      <rPr>
        <sz val="9"/>
        <color theme="1"/>
        <rFont val="Calibri"/>
        <family val="2"/>
        <charset val="204"/>
        <scheme val="minor"/>
      </rPr>
      <t xml:space="preserve">
(от -40 до +160°С)</t>
    </r>
  </si>
  <si>
    <r>
      <t>ТОМФЛОН SPM 460</t>
    </r>
    <r>
      <rPr>
        <sz val="9"/>
        <color theme="1"/>
        <rFont val="Calibri"/>
        <family val="2"/>
        <charset val="204"/>
        <scheme val="minor"/>
      </rPr>
      <t xml:space="preserve">
(от -40 до +160°С)</t>
    </r>
  </si>
  <si>
    <r>
      <t xml:space="preserve">ТОМФЛОН TF-15
</t>
    </r>
    <r>
      <rPr>
        <sz val="9"/>
        <color theme="1"/>
        <rFont val="Calibri"/>
        <family val="2"/>
        <charset val="204"/>
        <scheme val="minor"/>
      </rPr>
      <t>(от -50 до +315°C)</t>
    </r>
  </si>
  <si>
    <r>
      <t xml:space="preserve">ТОМФЛОН VR-180
</t>
    </r>
    <r>
      <rPr>
        <sz val="9"/>
        <color theme="1"/>
        <rFont val="Calibri"/>
        <family val="2"/>
        <charset val="204"/>
        <scheme val="minor"/>
      </rPr>
      <t>(от -60 до +180°C)</t>
    </r>
  </si>
  <si>
    <r>
      <t>TOMFLON XHP 200</t>
    </r>
    <r>
      <rPr>
        <sz val="9"/>
        <color theme="1"/>
        <rFont val="Calibri"/>
        <family val="2"/>
        <charset val="204"/>
        <scheme val="minor"/>
      </rPr>
      <t xml:space="preserve">
(от -30 до +140°C)</t>
    </r>
  </si>
  <si>
    <r>
      <t>TOMFLON XHP 201</t>
    </r>
    <r>
      <rPr>
        <sz val="9"/>
        <color theme="1"/>
        <rFont val="Calibri"/>
        <family val="2"/>
        <charset val="204"/>
        <scheme val="minor"/>
      </rPr>
      <t xml:space="preserve">
(от -30 до +140°C)</t>
    </r>
  </si>
  <si>
    <r>
      <t>TOMFLON XHP 202</t>
    </r>
    <r>
      <rPr>
        <sz val="9"/>
        <color theme="1"/>
        <rFont val="Calibri"/>
        <family val="2"/>
        <charset val="204"/>
        <scheme val="minor"/>
      </rPr>
      <t xml:space="preserve">
(от -30 до +140°C)</t>
    </r>
  </si>
  <si>
    <r>
      <t>TOMFLON XHP 202M</t>
    </r>
    <r>
      <rPr>
        <sz val="9"/>
        <color theme="1"/>
        <rFont val="Calibri"/>
        <family val="2"/>
        <charset val="204"/>
        <scheme val="minor"/>
      </rPr>
      <t xml:space="preserve">
(от -30 до +140°C)</t>
    </r>
  </si>
  <si>
    <r>
      <t>TOMFLON XHP 203</t>
    </r>
    <r>
      <rPr>
        <sz val="9"/>
        <color theme="1"/>
        <rFont val="Calibri"/>
        <family val="2"/>
        <charset val="204"/>
        <scheme val="minor"/>
      </rPr>
      <t xml:space="preserve">
(от -30 до +140°C)</t>
    </r>
  </si>
  <si>
    <r>
      <t xml:space="preserve">ТОМФЛОН АВ-50
</t>
    </r>
    <r>
      <rPr>
        <sz val="9"/>
        <color rgb="FF000000"/>
        <rFont val="Calibri"/>
        <family val="2"/>
        <charset val="204"/>
        <scheme val="minor"/>
      </rPr>
      <t>(от -50 до +150°С)</t>
    </r>
  </si>
  <si>
    <r>
      <t>ТОМФЛОН АП 140</t>
    </r>
    <r>
      <rPr>
        <sz val="9"/>
        <color theme="1"/>
        <rFont val="Calibri"/>
        <family val="2"/>
        <charset val="204"/>
        <scheme val="minor"/>
      </rPr>
      <t xml:space="preserve">
(-20 до +140°С) </t>
    </r>
  </si>
  <si>
    <r>
      <t>ТОМФЛОН АП 160</t>
    </r>
    <r>
      <rPr>
        <sz val="9"/>
        <color theme="1"/>
        <rFont val="Calibri"/>
        <family val="2"/>
        <charset val="204"/>
        <scheme val="minor"/>
      </rPr>
      <t xml:space="preserve">
(от -40 до +160°C)</t>
    </r>
  </si>
  <si>
    <r>
      <rPr>
        <b/>
        <sz val="9"/>
        <color theme="1"/>
        <rFont val="Calibri"/>
        <family val="2"/>
        <charset val="204"/>
        <scheme val="minor"/>
      </rPr>
      <t>ТОМФЛОН АП 200</t>
    </r>
    <r>
      <rPr>
        <sz val="9"/>
        <color theme="1"/>
        <rFont val="Calibri"/>
        <family val="2"/>
        <charset val="204"/>
        <scheme val="minor"/>
      </rPr>
      <t xml:space="preserve">
(от -50 до +200°С)</t>
    </r>
  </si>
  <si>
    <r>
      <t xml:space="preserve">ТОМФЛОН АПС 150
</t>
    </r>
    <r>
      <rPr>
        <sz val="9"/>
        <color theme="1"/>
        <rFont val="Calibri"/>
        <family val="2"/>
        <charset val="204"/>
        <scheme val="minor"/>
      </rPr>
      <t>(от -30 до +150°С)</t>
    </r>
  </si>
  <si>
    <r>
      <t>ТОМФЛОН БК 180</t>
    </r>
    <r>
      <rPr>
        <sz val="9"/>
        <color theme="1"/>
        <rFont val="Calibri"/>
        <family val="2"/>
        <charset val="204"/>
        <scheme val="minor"/>
      </rPr>
      <t xml:space="preserve">
(от -10 до +180°С)</t>
    </r>
  </si>
  <si>
    <r>
      <t>ТОМФЛОН БК 180/2</t>
    </r>
    <r>
      <rPr>
        <sz val="9"/>
        <color theme="1"/>
        <rFont val="Calibri"/>
        <family val="2"/>
        <charset val="204"/>
        <scheme val="minor"/>
      </rPr>
      <t xml:space="preserve">
(от -10 до +180°С)</t>
    </r>
  </si>
  <si>
    <r>
      <t>ТОМФЛОН БК 180М</t>
    </r>
    <r>
      <rPr>
        <sz val="9"/>
        <color theme="1"/>
        <rFont val="Calibri"/>
        <family val="2"/>
        <charset val="204"/>
        <scheme val="minor"/>
      </rPr>
      <t xml:space="preserve">
(от -25 до +180°С (+200°С))</t>
    </r>
  </si>
  <si>
    <r>
      <t>ТОМФЛОН БК 200</t>
    </r>
    <r>
      <rPr>
        <sz val="9"/>
        <color theme="1"/>
        <rFont val="Calibri"/>
        <family val="2"/>
        <charset val="204"/>
        <scheme val="minor"/>
      </rPr>
      <t xml:space="preserve">
(от -10 до +200°С)</t>
    </r>
  </si>
  <si>
    <r>
      <t>ТОМФЛОН БКС 200</t>
    </r>
    <r>
      <rPr>
        <sz val="9"/>
        <color theme="1"/>
        <rFont val="Calibri"/>
        <family val="2"/>
        <charset val="204"/>
        <scheme val="minor"/>
      </rPr>
      <t xml:space="preserve">
(от -50 до +200°С)</t>
    </r>
  </si>
  <si>
    <r>
      <t>ТОМФЛОН БКС 25</t>
    </r>
    <r>
      <rPr>
        <sz val="9"/>
        <color theme="1"/>
        <rFont val="Calibri"/>
        <family val="2"/>
        <charset val="204"/>
        <scheme val="minor"/>
      </rPr>
      <t xml:space="preserve">
(от -60 до +180°С)</t>
    </r>
  </si>
  <si>
    <r>
      <t xml:space="preserve">ТОМФЛОН БКС 50
</t>
    </r>
    <r>
      <rPr>
        <sz val="9"/>
        <color theme="1"/>
        <rFont val="Calibri"/>
        <family val="2"/>
        <charset val="204"/>
        <scheme val="minor"/>
      </rPr>
      <t>(от -50 до +180°С)</t>
    </r>
  </si>
  <si>
    <r>
      <t xml:space="preserve">ТОМФЛОН ВПШ 60
</t>
    </r>
    <r>
      <rPr>
        <sz val="9"/>
        <color theme="1"/>
        <rFont val="Calibri"/>
        <family val="2"/>
        <charset val="204"/>
        <scheme val="minor"/>
      </rPr>
      <t>(от -60 до +150°C)</t>
    </r>
  </si>
  <si>
    <r>
      <rPr>
        <b/>
        <sz val="9"/>
        <color theme="1"/>
        <rFont val="Calibri"/>
        <family val="2"/>
        <charset val="204"/>
        <scheme val="minor"/>
      </rPr>
      <t>ТОМФЛОН ВС 120</t>
    </r>
    <r>
      <rPr>
        <sz val="9"/>
        <color theme="1"/>
        <rFont val="Calibri"/>
        <family val="2"/>
        <charset val="204"/>
        <scheme val="minor"/>
      </rPr>
      <t xml:space="preserve">
(от -50 до +120°C)</t>
    </r>
  </si>
  <si>
    <r>
      <rPr>
        <b/>
        <sz val="9"/>
        <color theme="1"/>
        <rFont val="Calibri"/>
        <family val="2"/>
        <charset val="204"/>
        <scheme val="minor"/>
      </rPr>
      <t>ТОМФЛОН ВС 130</t>
    </r>
    <r>
      <rPr>
        <sz val="9"/>
        <color theme="1"/>
        <rFont val="Calibri"/>
        <family val="2"/>
        <charset val="204"/>
        <scheme val="minor"/>
      </rPr>
      <t xml:space="preserve">
(от -40 до +130°С)</t>
    </r>
  </si>
  <si>
    <r>
      <rPr>
        <b/>
        <sz val="9"/>
        <color theme="1"/>
        <rFont val="Calibri"/>
        <family val="2"/>
        <charset val="204"/>
        <scheme val="minor"/>
      </rPr>
      <t>ТОМФЛОН ВСН 130</t>
    </r>
    <r>
      <rPr>
        <sz val="9"/>
        <color theme="1"/>
        <rFont val="Calibri"/>
        <family val="2"/>
        <charset val="204"/>
        <scheme val="minor"/>
      </rPr>
      <t xml:space="preserve">
(от -50 до +130°C)</t>
    </r>
  </si>
  <si>
    <r>
      <rPr>
        <b/>
        <sz val="9"/>
        <color theme="1"/>
        <rFont val="Calibri"/>
        <family val="2"/>
        <charset val="204"/>
        <scheme val="minor"/>
      </rPr>
      <t>ТОМФЛОН ВСП 120</t>
    </r>
    <r>
      <rPr>
        <sz val="9"/>
        <color theme="1"/>
        <rFont val="Calibri"/>
        <family val="2"/>
        <charset val="204"/>
        <scheme val="minor"/>
      </rPr>
      <t xml:space="preserve">
(от -50 до +120°C)</t>
    </r>
  </si>
  <si>
    <r>
      <t xml:space="preserve">ТОМФЛОН ВТ 160
</t>
    </r>
    <r>
      <rPr>
        <sz val="9"/>
        <color rgb="FF000000"/>
        <rFont val="Calibri"/>
        <family val="2"/>
        <charset val="204"/>
        <scheme val="minor"/>
      </rPr>
      <t>(от -20 до +160°С (+220°С))</t>
    </r>
  </si>
  <si>
    <r>
      <t xml:space="preserve">ТОМФЛОН ГЛД 450
</t>
    </r>
    <r>
      <rPr>
        <sz val="9"/>
        <color rgb="FF000000"/>
        <rFont val="Calibri"/>
        <family val="2"/>
        <charset val="204"/>
        <scheme val="minor"/>
      </rPr>
      <t>(-40 до +450°С)</t>
    </r>
  </si>
  <si>
    <r>
      <t>ТОМФЛОН ГПС 200</t>
    </r>
    <r>
      <rPr>
        <sz val="9"/>
        <color theme="1"/>
        <rFont val="Calibri"/>
        <family val="2"/>
        <charset val="204"/>
        <scheme val="minor"/>
      </rPr>
      <t xml:space="preserve">
(от -50 до +200°С (+230°С))</t>
    </r>
  </si>
  <si>
    <r>
      <rPr>
        <b/>
        <sz val="9"/>
        <color theme="1"/>
        <rFont val="Calibri"/>
        <family val="2"/>
        <charset val="204"/>
        <scheme val="minor"/>
      </rPr>
      <t>ТОМФЛОН ГФ 1000</t>
    </r>
    <r>
      <rPr>
        <sz val="9"/>
        <color theme="1"/>
        <rFont val="Calibri"/>
        <family val="2"/>
        <charset val="204"/>
        <scheme val="minor"/>
      </rPr>
      <t xml:space="preserve">
(от -40 до +1000°С) </t>
    </r>
  </si>
  <si>
    <r>
      <rPr>
        <b/>
        <sz val="9"/>
        <color theme="1"/>
        <rFont val="Calibri"/>
        <family val="2"/>
        <charset val="204"/>
        <scheme val="minor"/>
      </rPr>
      <t>ТОМФЛОН ГФ 1500</t>
    </r>
    <r>
      <rPr>
        <sz val="9"/>
        <color theme="1"/>
        <rFont val="Calibri"/>
        <family val="2"/>
        <charset val="204"/>
        <scheme val="minor"/>
      </rPr>
      <t xml:space="preserve">
(от -40 до +200°C (+1500°C))</t>
    </r>
  </si>
  <si>
    <r>
      <t xml:space="preserve">ТОМФЛОН Д 250
</t>
    </r>
    <r>
      <rPr>
        <sz val="9"/>
        <rFont val="Calibri"/>
        <family val="2"/>
        <charset val="204"/>
        <scheme val="minor"/>
      </rPr>
      <t>(от -25 до +250°С)</t>
    </r>
  </si>
  <si>
    <r>
      <t>ТОМФЛОН ДГС 450</t>
    </r>
    <r>
      <rPr>
        <sz val="9"/>
        <rFont val="Calibri"/>
        <family val="2"/>
        <charset val="204"/>
        <scheme val="minor"/>
      </rPr>
      <t xml:space="preserve">
(от -25 до +450°C)</t>
    </r>
  </si>
  <si>
    <r>
      <t xml:space="preserve">ТОМФЛОН ДМГ 450
</t>
    </r>
    <r>
      <rPr>
        <sz val="9"/>
        <color theme="1"/>
        <rFont val="Calibri"/>
        <family val="2"/>
        <charset val="204"/>
        <scheme val="minor"/>
      </rPr>
      <t>(от -35 до +450°C)</t>
    </r>
  </si>
  <si>
    <r>
      <rPr>
        <b/>
        <sz val="9"/>
        <color theme="1"/>
        <rFont val="Calibri"/>
        <family val="2"/>
        <charset val="204"/>
        <scheme val="minor"/>
      </rPr>
      <t>ТОМФЛОН ДТ 300</t>
    </r>
    <r>
      <rPr>
        <sz val="9"/>
        <color theme="1"/>
        <rFont val="Calibri"/>
        <family val="2"/>
        <charset val="204"/>
        <scheme val="minor"/>
      </rPr>
      <t xml:space="preserve">
(до +300°C (+400°С))</t>
    </r>
  </si>
  <si>
    <r>
      <t xml:space="preserve">ТОМФЛОН ДЦ 200
</t>
    </r>
    <r>
      <rPr>
        <sz val="9"/>
        <color theme="1"/>
        <rFont val="Calibri"/>
        <family val="2"/>
        <charset val="204"/>
        <scheme val="minor"/>
      </rPr>
      <t>(от -20 до +200°C)</t>
    </r>
  </si>
  <si>
    <r>
      <t xml:space="preserve">ТОМФЛОН ЖК 150
</t>
    </r>
    <r>
      <rPr>
        <sz val="9"/>
        <color theme="1"/>
        <rFont val="Calibri"/>
        <family val="2"/>
        <charset val="204"/>
        <scheme val="minor"/>
      </rPr>
      <t>(от -50 до +150°C)</t>
    </r>
  </si>
  <si>
    <r>
      <t xml:space="preserve">ТОМФЛОН ЖТ 79 F
</t>
    </r>
    <r>
      <rPr>
        <sz val="9"/>
        <color theme="1"/>
        <rFont val="Calibri"/>
        <family val="2"/>
        <charset val="204"/>
        <scheme val="minor"/>
      </rPr>
      <t>(от -60 до +120°C)</t>
    </r>
  </si>
  <si>
    <r>
      <t>ТОМФЛОН К 1200</t>
    </r>
    <r>
      <rPr>
        <sz val="9"/>
        <color theme="1"/>
        <rFont val="Calibri"/>
        <family val="2"/>
        <charset val="204"/>
        <scheme val="minor"/>
      </rPr>
      <t xml:space="preserve">
(от -30 до +1200°С)</t>
    </r>
  </si>
  <si>
    <r>
      <t xml:space="preserve">ТОМФЛОН КЛ 140
</t>
    </r>
    <r>
      <rPr>
        <sz val="9"/>
        <color rgb="FF000000"/>
        <rFont val="Calibri"/>
        <family val="2"/>
        <charset val="204"/>
        <scheme val="minor"/>
      </rPr>
      <t>(от -25 до +140°С)</t>
    </r>
  </si>
  <si>
    <r>
      <t xml:space="preserve">ТОМФЛОН КЛ 2
</t>
    </r>
    <r>
      <rPr>
        <sz val="9"/>
        <color rgb="FF000000"/>
        <rFont val="Calibri"/>
        <family val="2"/>
        <charset val="204"/>
        <scheme val="minor"/>
      </rPr>
      <t>(от -25 до +140°С (+150°C))</t>
    </r>
  </si>
  <si>
    <r>
      <t xml:space="preserve">ТОМФЛОН КЛВ 2
</t>
    </r>
    <r>
      <rPr>
        <sz val="9"/>
        <color rgb="FF000000"/>
        <rFont val="Calibri"/>
        <family val="2"/>
        <charset val="204"/>
        <scheme val="minor"/>
      </rPr>
      <t>(от -40 до +120°С)</t>
    </r>
  </si>
  <si>
    <r>
      <t xml:space="preserve">ТОМФЛОН КЛВ 2G
</t>
    </r>
    <r>
      <rPr>
        <sz val="9"/>
        <color rgb="FF000000"/>
        <rFont val="Calibri"/>
        <family val="2"/>
        <charset val="204"/>
        <scheme val="minor"/>
      </rPr>
      <t>(от -30 до +120°C)</t>
    </r>
  </si>
  <si>
    <r>
      <t xml:space="preserve">ТОМФЛОН КСБ
</t>
    </r>
    <r>
      <rPr>
        <sz val="9"/>
        <color theme="1"/>
        <rFont val="Calibri"/>
        <family val="2"/>
        <charset val="204"/>
        <scheme val="minor"/>
      </rPr>
      <t>(от -30 до +110°C)</t>
    </r>
  </si>
  <si>
    <r>
      <t xml:space="preserve">ТОМФЛОН КУ 175
</t>
    </r>
    <r>
      <rPr>
        <sz val="9"/>
        <color theme="1"/>
        <rFont val="Calibri"/>
        <family val="2"/>
        <charset val="204"/>
        <scheme val="minor"/>
      </rPr>
      <t>(от -65 до +175°C)</t>
    </r>
  </si>
  <si>
    <r>
      <t xml:space="preserve">ТОМФЛОН ЛДГ 2
</t>
    </r>
    <r>
      <rPr>
        <sz val="9"/>
        <color rgb="FF000000"/>
        <rFont val="Calibri"/>
        <family val="2"/>
        <charset val="204"/>
        <scheme val="minor"/>
      </rPr>
      <t>(от -30 до +130°C (+150°С))</t>
    </r>
  </si>
  <si>
    <r>
      <t xml:space="preserve">ТОМФЛОН ЛПС 500
</t>
    </r>
    <r>
      <rPr>
        <sz val="9"/>
        <color theme="1"/>
        <rFont val="Calibri"/>
        <family val="2"/>
        <charset val="204"/>
        <scheme val="minor"/>
      </rPr>
      <t>(до +1280°C)</t>
    </r>
  </si>
  <si>
    <r>
      <t>ТОМФЛОН ЛТ 130</t>
    </r>
    <r>
      <rPr>
        <sz val="9"/>
        <color theme="1"/>
        <rFont val="Calibri"/>
        <family val="2"/>
        <charset val="204"/>
        <scheme val="minor"/>
      </rPr>
      <t xml:space="preserve">
(от -25 до +130°C)</t>
    </r>
  </si>
  <si>
    <r>
      <t xml:space="preserve">ТОМФЛОН М 650
</t>
    </r>
    <r>
      <rPr>
        <sz val="9"/>
        <color rgb="FF000000"/>
        <rFont val="Calibri"/>
        <family val="2"/>
        <charset val="204"/>
        <scheme val="minor"/>
      </rPr>
      <t>(от -30 до +300°С (+650°C))</t>
    </r>
  </si>
  <si>
    <r>
      <t xml:space="preserve">ТОМФЛОН МАГ 160
</t>
    </r>
    <r>
      <rPr>
        <sz val="9"/>
        <color rgb="FF000000"/>
        <rFont val="Calibri"/>
        <family val="2"/>
        <charset val="204"/>
        <scheme val="minor"/>
      </rPr>
      <t>(от 0 до +160°С (+220°С))</t>
    </r>
  </si>
  <si>
    <r>
      <t xml:space="preserve">ТОМФЛОН МБК 180Д
</t>
    </r>
    <r>
      <rPr>
        <sz val="9"/>
        <color rgb="FF000000"/>
        <rFont val="Calibri"/>
        <family val="2"/>
        <charset val="204"/>
        <scheme val="minor"/>
      </rPr>
      <t>(от -5 до +180°С (+200°С))</t>
    </r>
  </si>
  <si>
    <r>
      <t xml:space="preserve">ТОМФЛОН МВ 180Ц
</t>
    </r>
    <r>
      <rPr>
        <sz val="9"/>
        <color theme="1"/>
        <rFont val="Calibri"/>
        <family val="2"/>
        <charset val="204"/>
        <scheme val="minor"/>
      </rPr>
      <t>(от -25 до +180°C)</t>
    </r>
  </si>
  <si>
    <r>
      <t xml:space="preserve">ТОМФЛОН МВ 4500
</t>
    </r>
    <r>
      <rPr>
        <sz val="9"/>
        <color theme="1"/>
        <rFont val="Calibri"/>
        <family val="2"/>
        <charset val="204"/>
        <scheme val="minor"/>
      </rPr>
      <t>(от -5 до +200°C)
высоковязкое термостойкое масло для цепей и редукторов</t>
    </r>
  </si>
  <si>
    <r>
      <t>ТОМФЛОН МГ 00</t>
    </r>
    <r>
      <rPr>
        <sz val="9"/>
        <color theme="1"/>
        <rFont val="Calibri"/>
        <family val="2"/>
        <charset val="204"/>
        <scheme val="minor"/>
      </rPr>
      <t xml:space="preserve">
(от -40 до +110°C (+130°C))</t>
    </r>
  </si>
  <si>
    <r>
      <t xml:space="preserve">ТОМФЛОН МГ 2
</t>
    </r>
    <r>
      <rPr>
        <sz val="9"/>
        <color theme="1"/>
        <rFont val="Calibri"/>
        <family val="2"/>
        <charset val="204"/>
        <scheme val="minor"/>
      </rPr>
      <t>(от -30 до +110°C (+130°C))</t>
    </r>
  </si>
  <si>
    <r>
      <t xml:space="preserve">ТОМФЛОН МГ 2Д
</t>
    </r>
    <r>
      <rPr>
        <sz val="9"/>
        <color rgb="FF000000"/>
        <rFont val="Calibri"/>
        <family val="2"/>
        <charset val="204"/>
        <scheme val="minor"/>
      </rPr>
      <t>(от -35 до +130°С (+150°С))</t>
    </r>
  </si>
  <si>
    <r>
      <t xml:space="preserve">ТОМФЛОН МГФ 130
</t>
    </r>
    <r>
      <rPr>
        <sz val="9"/>
        <color theme="1"/>
        <rFont val="Calibri"/>
        <family val="2"/>
        <charset val="204"/>
        <scheme val="minor"/>
      </rPr>
      <t>(от -20 до +130°C)</t>
    </r>
  </si>
  <si>
    <r>
      <t>ТОМФЛОН МГЦ 650</t>
    </r>
    <r>
      <rPr>
        <sz val="9"/>
        <rFont val="Calibri"/>
        <family val="2"/>
        <charset val="204"/>
        <scheme val="minor"/>
      </rPr>
      <t xml:space="preserve">
(от -30  до + 650°C)</t>
    </r>
  </si>
  <si>
    <r>
      <t>ТОМФЛОН МД 150</t>
    </r>
    <r>
      <rPr>
        <sz val="9"/>
        <color theme="1"/>
        <rFont val="Calibri"/>
        <family val="2"/>
        <charset val="204"/>
        <scheme val="minor"/>
      </rPr>
      <t xml:space="preserve">
(от -10 до +150°C)</t>
    </r>
  </si>
  <si>
    <r>
      <t xml:space="preserve">ТОМФЛОН МД-400
</t>
    </r>
    <r>
      <rPr>
        <sz val="9"/>
        <color theme="1"/>
        <rFont val="Calibri"/>
        <family val="2"/>
        <charset val="204"/>
        <scheme val="minor"/>
      </rPr>
      <t>(до +300°C (+500°С))</t>
    </r>
  </si>
  <si>
    <r>
      <t>ТОМФЛОН МЗ 50</t>
    </r>
    <r>
      <rPr>
        <sz val="9"/>
        <color theme="1"/>
        <rFont val="Calibri"/>
        <family val="2"/>
        <charset val="204"/>
        <scheme val="minor"/>
      </rPr>
      <t xml:space="preserve">
(от -50 до +120°C)</t>
    </r>
  </si>
  <si>
    <r>
      <t>ТОМФЛОН МЗ 60</t>
    </r>
    <r>
      <rPr>
        <sz val="9"/>
        <color theme="1"/>
        <rFont val="Calibri"/>
        <family val="2"/>
        <charset val="204"/>
        <scheme val="minor"/>
      </rPr>
      <t xml:space="preserve">
(от -60 до +110°C)</t>
    </r>
  </si>
  <si>
    <r>
      <t>ТОМФЛОН МЛ 1</t>
    </r>
    <r>
      <rPr>
        <sz val="9"/>
        <color theme="1"/>
        <rFont val="Calibri"/>
        <family val="2"/>
        <charset val="204"/>
        <scheme val="minor"/>
      </rPr>
      <t xml:space="preserve">
(от -30 до +140°С)</t>
    </r>
  </si>
  <si>
    <r>
      <t>ТОМФЛОН МЛ 2</t>
    </r>
    <r>
      <rPr>
        <sz val="9"/>
        <color theme="1"/>
        <rFont val="Calibri"/>
        <family val="2"/>
        <charset val="204"/>
        <scheme val="minor"/>
      </rPr>
      <t xml:space="preserve">
(от -25 до +140°С)</t>
    </r>
  </si>
  <si>
    <r>
      <t>ТОМФЛОН МПМ 70</t>
    </r>
    <r>
      <rPr>
        <sz val="9"/>
        <color theme="1"/>
        <rFont val="Calibri"/>
        <family val="2"/>
        <charset val="204"/>
        <scheme val="minor"/>
      </rPr>
      <t xml:space="preserve">
(от -70 до +200°C)</t>
    </r>
  </si>
  <si>
    <r>
      <t>ТОМФЛОН МПЦ 150</t>
    </r>
    <r>
      <rPr>
        <sz val="9"/>
        <color theme="1"/>
        <rFont val="Calibri"/>
        <family val="2"/>
        <charset val="204"/>
        <scheme val="minor"/>
      </rPr>
      <t xml:space="preserve">
(от -40 до +150°C)</t>
    </r>
  </si>
  <si>
    <r>
      <t>ТОМФЛОН МС 40</t>
    </r>
    <r>
      <rPr>
        <sz val="9"/>
        <color theme="1"/>
        <rFont val="Calibri"/>
        <family val="2"/>
        <charset val="204"/>
        <scheme val="minor"/>
      </rPr>
      <t xml:space="preserve">
(-40 до +130°С)</t>
    </r>
  </si>
  <si>
    <r>
      <t>ТОМФЛОН МТ 140</t>
    </r>
    <r>
      <rPr>
        <sz val="9"/>
        <color theme="1"/>
        <rFont val="Calibri"/>
        <family val="2"/>
        <charset val="204"/>
        <scheme val="minor"/>
      </rPr>
      <t xml:space="preserve">
(от -40 до +140°C)</t>
    </r>
  </si>
  <si>
    <r>
      <t>ТОМФЛОН МТ 60</t>
    </r>
    <r>
      <rPr>
        <sz val="9"/>
        <color theme="1"/>
        <rFont val="Calibri"/>
        <family val="2"/>
        <charset val="204"/>
        <scheme val="minor"/>
      </rPr>
      <t xml:space="preserve">
(от -60 до +160°C)</t>
    </r>
  </si>
  <si>
    <r>
      <t xml:space="preserve">ТОМФЛОН МФК 200
</t>
    </r>
    <r>
      <rPr>
        <sz val="9"/>
        <color theme="1"/>
        <rFont val="Calibri"/>
        <family val="2"/>
        <charset val="204"/>
        <scheme val="minor"/>
      </rPr>
      <t>(от -40 до +204°C)</t>
    </r>
  </si>
  <si>
    <r>
      <t xml:space="preserve">ТОМФЛОН МФК-3000
</t>
    </r>
    <r>
      <rPr>
        <sz val="9"/>
        <color theme="1"/>
        <rFont val="Calibri"/>
        <family val="2"/>
        <charset val="204"/>
        <scheme val="minor"/>
      </rPr>
      <t>(от -30 до +200°C)</t>
    </r>
  </si>
  <si>
    <r>
      <t>ТОМФЛОН МЦФ 150</t>
    </r>
    <r>
      <rPr>
        <sz val="9"/>
        <color theme="1"/>
        <rFont val="Calibri"/>
        <family val="2"/>
        <charset val="204"/>
        <scheme val="minor"/>
      </rPr>
      <t xml:space="preserve">
(от -50 до +150°C)</t>
    </r>
  </si>
  <si>
    <r>
      <t xml:space="preserve">ТОМФЛОН НГ 220
</t>
    </r>
    <r>
      <rPr>
        <sz val="9"/>
        <color theme="1"/>
        <rFont val="Calibri"/>
        <family val="2"/>
        <charset val="204"/>
        <scheme val="minor"/>
      </rPr>
      <t>(от -50 до +220°C)</t>
    </r>
  </si>
  <si>
    <r>
      <t xml:space="preserve">ТОМФЛОН НПМ 60
</t>
    </r>
    <r>
      <rPr>
        <sz val="9"/>
        <color rgb="FF000000"/>
        <rFont val="Calibri"/>
        <family val="2"/>
        <charset val="204"/>
        <scheme val="minor"/>
      </rPr>
      <t>(от -60 до +120°C)</t>
    </r>
  </si>
  <si>
    <r>
      <t xml:space="preserve">ТОМФЛОН ПАО 120
</t>
    </r>
    <r>
      <rPr>
        <sz val="9"/>
        <color theme="1"/>
        <rFont val="Calibri"/>
        <family val="2"/>
        <charset val="204"/>
        <scheme val="minor"/>
      </rPr>
      <t>(от -50 до +130°С)</t>
    </r>
  </si>
  <si>
    <r>
      <t xml:space="preserve">ТОМФЛОН ПАО 150
</t>
    </r>
    <r>
      <rPr>
        <sz val="9"/>
        <color theme="1"/>
        <rFont val="Calibri"/>
        <family val="2"/>
        <charset val="204"/>
        <scheme val="minor"/>
      </rPr>
      <t>(от -45 до +150°C )</t>
    </r>
  </si>
  <si>
    <r>
      <t xml:space="preserve">ТОМФЛОН ПАО 40
</t>
    </r>
    <r>
      <rPr>
        <sz val="9"/>
        <color theme="1"/>
        <rFont val="Calibri"/>
        <family val="2"/>
        <charset val="204"/>
        <scheme val="minor"/>
      </rPr>
      <t>(от -40 до +150°C )</t>
    </r>
  </si>
  <si>
    <r>
      <t xml:space="preserve">ТОМФЛОН ПАО 45
</t>
    </r>
    <r>
      <rPr>
        <sz val="9"/>
        <color theme="1"/>
        <rFont val="Calibri"/>
        <family val="2"/>
        <charset val="204"/>
        <scheme val="minor"/>
      </rPr>
      <t>(от -45 до +150°C)</t>
    </r>
  </si>
  <si>
    <r>
      <t xml:space="preserve">ТОМФЛОН ПАО 55
</t>
    </r>
    <r>
      <rPr>
        <sz val="9"/>
        <color rgb="FF000000"/>
        <rFont val="Calibri"/>
        <family val="2"/>
        <charset val="204"/>
        <scheme val="minor"/>
      </rPr>
      <t>(от -55 до +130°C)</t>
    </r>
  </si>
  <si>
    <r>
      <t xml:space="preserve">ТОМФЛОН ПАО 60
</t>
    </r>
    <r>
      <rPr>
        <sz val="9"/>
        <color theme="1"/>
        <rFont val="Calibri"/>
        <family val="2"/>
        <charset val="204"/>
        <scheme val="minor"/>
      </rPr>
      <t>(от -60  до + 130°C )</t>
    </r>
  </si>
  <si>
    <r>
      <t>ТОМФЛОН ПК 200</t>
    </r>
    <r>
      <rPr>
        <sz val="9"/>
        <color theme="1"/>
        <rFont val="Calibri"/>
        <family val="2"/>
        <charset val="204"/>
        <scheme val="minor"/>
      </rPr>
      <t xml:space="preserve">
(от -50 до +220°C)</t>
    </r>
  </si>
  <si>
    <r>
      <t xml:space="preserve">ТОМФЛОН ПМ 150
</t>
    </r>
    <r>
      <rPr>
        <sz val="9"/>
        <color rgb="FF000000"/>
        <rFont val="Calibri"/>
        <family val="2"/>
        <charset val="204"/>
        <scheme val="minor"/>
      </rPr>
      <t>(от -20 до +150°C)</t>
    </r>
  </si>
  <si>
    <r>
      <t xml:space="preserve">ТОМФЛОН ПМ 170
</t>
    </r>
    <r>
      <rPr>
        <sz val="9"/>
        <color rgb="FF000000"/>
        <rFont val="Calibri"/>
        <family val="2"/>
        <charset val="204"/>
        <scheme val="minor"/>
      </rPr>
      <t>(от -40 до +170°C)</t>
    </r>
  </si>
  <si>
    <r>
      <t xml:space="preserve">ТОМФЛОН ПМ 180
</t>
    </r>
    <r>
      <rPr>
        <sz val="9"/>
        <color rgb="FF000000"/>
        <rFont val="Calibri"/>
        <family val="2"/>
        <charset val="204"/>
        <scheme val="minor"/>
      </rPr>
      <t>(от -40 до +180°C)</t>
    </r>
  </si>
  <si>
    <r>
      <t xml:space="preserve">ТОМФЛОН ПМ 200
</t>
    </r>
    <r>
      <rPr>
        <sz val="9"/>
        <color rgb="FF000000"/>
        <rFont val="Calibri"/>
        <family val="2"/>
        <charset val="204"/>
        <scheme val="minor"/>
      </rPr>
      <t>(от -20 до +200°C)</t>
    </r>
  </si>
  <si>
    <r>
      <t xml:space="preserve">ТОМФЛОН ПМ 40
</t>
    </r>
    <r>
      <rPr>
        <sz val="9"/>
        <color rgb="FF000000"/>
        <rFont val="Calibri"/>
        <family val="2"/>
        <charset val="204"/>
        <scheme val="minor"/>
      </rPr>
      <t>(от -40 до +150°C)</t>
    </r>
  </si>
  <si>
    <r>
      <t xml:space="preserve">ТОМФЛОН ПМП 50
</t>
    </r>
    <r>
      <rPr>
        <sz val="9"/>
        <color rgb="FF000000"/>
        <rFont val="Calibri"/>
        <family val="2"/>
        <charset val="204"/>
        <scheme val="minor"/>
      </rPr>
      <t>(от -50 до +130°С)</t>
    </r>
  </si>
  <si>
    <r>
      <t>ТОМФЛОН ПМС 170</t>
    </r>
    <r>
      <rPr>
        <sz val="9"/>
        <color rgb="FF000000"/>
        <rFont val="Calibri"/>
        <family val="2"/>
        <charset val="204"/>
        <scheme val="minor"/>
      </rPr>
      <t xml:space="preserve">
(от -50 до +170°С)</t>
    </r>
  </si>
  <si>
    <r>
      <t xml:space="preserve">ТОМФЛОН ПМС 180
</t>
    </r>
    <r>
      <rPr>
        <sz val="9"/>
        <color rgb="FF000000"/>
        <rFont val="Calibri"/>
        <family val="2"/>
        <charset val="204"/>
        <scheme val="minor"/>
      </rPr>
      <t>(от -50 до +180°C)</t>
    </r>
  </si>
  <si>
    <r>
      <t xml:space="preserve">ТОМФЛОН ПМС 190
</t>
    </r>
    <r>
      <rPr>
        <sz val="9"/>
        <color rgb="FF000000"/>
        <rFont val="Calibri"/>
        <family val="2"/>
        <charset val="204"/>
        <scheme val="minor"/>
      </rPr>
      <t>(от -50 до +190°C)</t>
    </r>
  </si>
  <si>
    <r>
      <t>TOMFLON PMS 200</t>
    </r>
    <r>
      <rPr>
        <sz val="9"/>
        <color theme="1"/>
        <rFont val="Calibri"/>
        <family val="2"/>
        <charset val="204"/>
        <scheme val="minor"/>
      </rPr>
      <t xml:space="preserve">
(от -50 до +200°C)</t>
    </r>
  </si>
  <si>
    <r>
      <t xml:space="preserve">ТОМФЛОН ПНГ 260
</t>
    </r>
    <r>
      <rPr>
        <sz val="9"/>
        <color theme="1"/>
        <rFont val="Calibri"/>
        <family val="2"/>
        <charset val="204"/>
        <scheme val="minor"/>
      </rPr>
      <t>(от -60 до +260°C)</t>
    </r>
  </si>
  <si>
    <r>
      <t xml:space="preserve">ТОМФЛОН ПНГ 260В
</t>
    </r>
    <r>
      <rPr>
        <sz val="9"/>
        <color theme="1"/>
        <rFont val="Calibri"/>
        <family val="2"/>
        <charset val="204"/>
        <scheme val="minor"/>
      </rPr>
      <t>(от -60 до +260°C)</t>
    </r>
  </si>
  <si>
    <r>
      <t xml:space="preserve">ТОМФЛОН ПМТ 1100
</t>
    </r>
    <r>
      <rPr>
        <sz val="9"/>
        <color theme="1"/>
        <rFont val="Calibri"/>
        <family val="2"/>
        <charset val="204"/>
        <scheme val="minor"/>
      </rPr>
      <t>(от -20 до +180°C (+1100°С))</t>
    </r>
  </si>
  <si>
    <r>
      <t xml:space="preserve">ТОМФЛОН ПС 130
</t>
    </r>
    <r>
      <rPr>
        <sz val="9"/>
        <color theme="1"/>
        <rFont val="Calibri"/>
        <family val="2"/>
        <charset val="204"/>
        <scheme val="minor"/>
      </rPr>
      <t>(от -40 до +130°C)</t>
    </r>
  </si>
  <si>
    <r>
      <t>ТОМФЛОН ПТД 400</t>
    </r>
    <r>
      <rPr>
        <sz val="9"/>
        <rFont val="Calibri"/>
        <family val="2"/>
        <charset val="204"/>
        <scheme val="minor"/>
      </rPr>
      <t xml:space="preserve">
(от -30 до +240°C)</t>
    </r>
  </si>
  <si>
    <r>
      <t xml:space="preserve">ТОМФЛОН ПТФ 202
</t>
    </r>
    <r>
      <rPr>
        <sz val="9"/>
        <color theme="1"/>
        <rFont val="Calibri"/>
        <family val="2"/>
        <charset val="204"/>
        <scheme val="minor"/>
      </rPr>
      <t>(от -40 до +230°C (+250°С))</t>
    </r>
  </si>
  <si>
    <r>
      <t xml:space="preserve">ТОМФЛОН ПТФ 203 
</t>
    </r>
    <r>
      <rPr>
        <sz val="9"/>
        <color theme="1"/>
        <rFont val="Calibri"/>
        <family val="2"/>
        <charset val="204"/>
        <scheme val="minor"/>
      </rPr>
      <t>(от -40 до +235°C )</t>
    </r>
  </si>
  <si>
    <r>
      <t>ТОМФЛОН ПФ 280</t>
    </r>
    <r>
      <rPr>
        <sz val="9"/>
        <color theme="1"/>
        <rFont val="Calibri"/>
        <family val="2"/>
        <charset val="204"/>
        <scheme val="minor"/>
      </rPr>
      <t xml:space="preserve">
(от -30 до +280°C)</t>
    </r>
  </si>
  <si>
    <r>
      <t>ТОМФЛОН ПФМ 220</t>
    </r>
    <r>
      <rPr>
        <sz val="9"/>
        <color theme="1"/>
        <rFont val="Calibri"/>
        <family val="2"/>
        <charset val="204"/>
        <scheme val="minor"/>
      </rPr>
      <t xml:space="preserve">
(от -20 до +220°C)</t>
    </r>
  </si>
  <si>
    <r>
      <t>ТОМФЛОН ПФС 200</t>
    </r>
    <r>
      <rPr>
        <sz val="9"/>
        <color theme="1"/>
        <rFont val="Calibri"/>
        <family val="2"/>
        <charset val="204"/>
        <scheme val="minor"/>
      </rPr>
      <t xml:space="preserve">
(от -40 до +200°C (+230°С))</t>
    </r>
  </si>
  <si>
    <r>
      <t>ТОМФЛОН ПФТ 250</t>
    </r>
    <r>
      <rPr>
        <sz val="9"/>
        <color theme="1"/>
        <rFont val="Calibri"/>
        <family val="2"/>
        <charset val="204"/>
        <scheme val="minor"/>
      </rPr>
      <t xml:space="preserve">
(от -20 до +250°C)</t>
    </r>
  </si>
  <si>
    <r>
      <t>ТОМФЛОН ПЭФ 250</t>
    </r>
    <r>
      <rPr>
        <sz val="9"/>
        <color theme="1"/>
        <rFont val="Calibri"/>
        <family val="2"/>
        <charset val="204"/>
        <scheme val="minor"/>
      </rPr>
      <t xml:space="preserve">
(от -20 до +250°C (+280°С))</t>
    </r>
  </si>
  <si>
    <r>
      <t>ТОМФЛОН ПЭФ 250М</t>
    </r>
    <r>
      <rPr>
        <sz val="9"/>
        <color theme="1"/>
        <rFont val="Calibri"/>
        <family val="2"/>
        <charset val="204"/>
        <scheme val="minor"/>
      </rPr>
      <t xml:space="preserve">
(от -40 до +250°С)</t>
    </r>
  </si>
  <si>
    <r>
      <t>ТОМФЛОН ПЭФ 260</t>
    </r>
    <r>
      <rPr>
        <sz val="9"/>
        <color theme="1"/>
        <rFont val="Calibri"/>
        <family val="2"/>
        <charset val="204"/>
        <scheme val="minor"/>
      </rPr>
      <t xml:space="preserve">
(от -20 до +260°C (+280°С))</t>
    </r>
  </si>
  <si>
    <r>
      <t xml:space="preserve">ТОМФЛОН ПЭФ 260М
</t>
    </r>
    <r>
      <rPr>
        <sz val="9"/>
        <color rgb="FF000000"/>
        <rFont val="Calibri"/>
        <family val="2"/>
        <charset val="204"/>
        <scheme val="minor"/>
      </rPr>
      <t>(от -20 до +260°C)</t>
    </r>
  </si>
  <si>
    <r>
      <t>ТОМФЛОН ПЭФ 300</t>
    </r>
    <r>
      <rPr>
        <sz val="9"/>
        <color theme="1"/>
        <rFont val="Calibri"/>
        <family val="2"/>
        <charset val="204"/>
        <scheme val="minor"/>
      </rPr>
      <t xml:space="preserve">
(от -60 до +260°C (+300°С))</t>
    </r>
  </si>
  <si>
    <r>
      <t>ТОМФЛОН РС 120</t>
    </r>
    <r>
      <rPr>
        <sz val="9"/>
        <color theme="1"/>
        <rFont val="Calibri"/>
        <family val="2"/>
        <charset val="204"/>
        <scheme val="minor"/>
      </rPr>
      <t xml:space="preserve">
(от -20 до +120°C)</t>
    </r>
  </si>
  <si>
    <r>
      <t>ТОМФЛОН РС 250П</t>
    </r>
    <r>
      <rPr>
        <sz val="9"/>
        <color theme="1"/>
        <rFont val="Calibri"/>
        <family val="2"/>
        <charset val="204"/>
        <scheme val="minor"/>
      </rPr>
      <t xml:space="preserve">
(от -20 до +250°C)</t>
    </r>
  </si>
  <si>
    <r>
      <t xml:space="preserve">ТОМФЛОН РС 50
</t>
    </r>
    <r>
      <rPr>
        <sz val="9"/>
        <color theme="1"/>
        <rFont val="Calibri"/>
        <family val="2"/>
        <charset val="204"/>
        <scheme val="minor"/>
      </rPr>
      <t>(от -50 до +200°C)</t>
    </r>
  </si>
  <si>
    <r>
      <t>ТОМФЛОН САГ 230</t>
    </r>
    <r>
      <rPr>
        <sz val="9"/>
        <color theme="1"/>
        <rFont val="Calibri"/>
        <family val="2"/>
        <charset val="204"/>
        <scheme val="minor"/>
      </rPr>
      <t xml:space="preserve">
(от -60 до +230°C)</t>
    </r>
  </si>
  <si>
    <r>
      <t>ТОМФЛОН САГ 230Д</t>
    </r>
    <r>
      <rPr>
        <sz val="9"/>
        <color theme="1"/>
        <rFont val="Calibri"/>
        <family val="2"/>
        <charset val="204"/>
        <scheme val="minor"/>
      </rPr>
      <t xml:space="preserve">
(от -50 до +230°C)</t>
    </r>
  </si>
  <si>
    <r>
      <t>ТОМФЛОН СБ 250</t>
    </r>
    <r>
      <rPr>
        <sz val="9"/>
        <color theme="1"/>
        <rFont val="Calibri"/>
        <family val="2"/>
        <charset val="204"/>
        <scheme val="minor"/>
      </rPr>
      <t xml:space="preserve">
(от -45 до +250°C)</t>
    </r>
  </si>
  <si>
    <r>
      <t>ТОМФЛОН СБГ 230</t>
    </r>
    <r>
      <rPr>
        <sz val="9"/>
        <color theme="1"/>
        <rFont val="Calibri"/>
        <family val="2"/>
        <charset val="204"/>
        <scheme val="minor"/>
      </rPr>
      <t xml:space="preserve">
(от -45 до +230°C)</t>
    </r>
  </si>
  <si>
    <r>
      <t xml:space="preserve">ТОМФЛОН СБГД 400М
</t>
    </r>
    <r>
      <rPr>
        <sz val="9"/>
        <rFont val="Calibri"/>
        <family val="2"/>
        <charset val="204"/>
        <scheme val="minor"/>
      </rPr>
      <t>(от -30 до +240°C)</t>
    </r>
  </si>
  <si>
    <r>
      <t>ТОМФЛОН СБМ 150</t>
    </r>
    <r>
      <rPr>
        <sz val="9"/>
        <color theme="1"/>
        <rFont val="Calibri"/>
        <family val="2"/>
        <charset val="204"/>
        <scheme val="minor"/>
      </rPr>
      <t xml:space="preserve">
(от -15 до +150°C)</t>
    </r>
  </si>
  <si>
    <r>
      <t>ТОМФЛОН СБН 200</t>
    </r>
    <r>
      <rPr>
        <sz val="9"/>
        <color theme="1"/>
        <rFont val="Calibri"/>
        <family val="2"/>
        <charset val="204"/>
        <scheme val="minor"/>
      </rPr>
      <t xml:space="preserve">
(от -35 до +200°C)</t>
    </r>
  </si>
  <si>
    <r>
      <t>ТОМФЛОН СБС 240У</t>
    </r>
    <r>
      <rPr>
        <sz val="9"/>
        <color theme="1"/>
        <rFont val="Calibri"/>
        <family val="2"/>
        <charset val="204"/>
        <scheme val="minor"/>
      </rPr>
      <t xml:space="preserve">
(от -50 до +240°C)</t>
    </r>
  </si>
  <si>
    <r>
      <t xml:space="preserve">ТОМФЛОН СВ 150
</t>
    </r>
    <r>
      <rPr>
        <sz val="9"/>
        <color theme="1"/>
        <rFont val="Calibri"/>
        <family val="2"/>
        <charset val="204"/>
        <scheme val="minor"/>
      </rPr>
      <t>(от -20 до +150°C)</t>
    </r>
  </si>
  <si>
    <r>
      <t>ТОМФЛОН СГФ 300</t>
    </r>
    <r>
      <rPr>
        <sz val="9"/>
        <color theme="1"/>
        <rFont val="Calibri"/>
        <family val="2"/>
        <charset val="204"/>
        <scheme val="minor"/>
      </rPr>
      <t xml:space="preserve">
(от -30 до +300°C)</t>
    </r>
  </si>
  <si>
    <r>
      <t>ТОМФЛОН СК 170</t>
    </r>
    <r>
      <rPr>
        <sz val="9"/>
        <color theme="1"/>
        <rFont val="Calibri"/>
        <family val="2"/>
        <charset val="204"/>
        <scheme val="minor"/>
      </rPr>
      <t xml:space="preserve">
(от -60 до +170°C)</t>
    </r>
  </si>
  <si>
    <r>
      <t>ТОМФЛОН СК 250</t>
    </r>
    <r>
      <rPr>
        <sz val="9"/>
        <color theme="1"/>
        <rFont val="Calibri"/>
        <family val="2"/>
        <charset val="204"/>
        <scheme val="minor"/>
      </rPr>
      <t xml:space="preserve">
(от -60 до +250°C)</t>
    </r>
  </si>
  <si>
    <r>
      <t>ТОМФЛОН СКМ 70</t>
    </r>
    <r>
      <rPr>
        <sz val="9"/>
        <color theme="1"/>
        <rFont val="Calibri"/>
        <family val="2"/>
        <charset val="204"/>
        <scheme val="minor"/>
      </rPr>
      <t xml:space="preserve">
(от -70 до +130°C)</t>
    </r>
  </si>
  <si>
    <r>
      <t>ТОМФЛОН СКП 210</t>
    </r>
    <r>
      <rPr>
        <sz val="9"/>
        <color theme="1"/>
        <rFont val="Calibri"/>
        <family val="2"/>
        <charset val="204"/>
        <scheme val="minor"/>
      </rPr>
      <t xml:space="preserve">
(от -50 до +210°C)</t>
    </r>
  </si>
  <si>
    <r>
      <t>ТОМФЛОН СКХ 250</t>
    </r>
    <r>
      <rPr>
        <sz val="9"/>
        <color theme="1"/>
        <rFont val="Calibri"/>
        <family val="2"/>
        <charset val="204"/>
        <scheme val="minor"/>
      </rPr>
      <t xml:space="preserve">
(от -20 до +250°C)</t>
    </r>
  </si>
  <si>
    <r>
      <t>ТОМФЛОН СМ 140</t>
    </r>
    <r>
      <rPr>
        <sz val="9"/>
        <color theme="1"/>
        <rFont val="Calibri"/>
        <family val="2"/>
        <charset val="204"/>
        <scheme val="minor"/>
      </rPr>
      <t xml:space="preserve">
(от -40 до +140°C (+150°С))</t>
    </r>
  </si>
  <si>
    <r>
      <t xml:space="preserve">ТОМФЛОН СМ 140К
</t>
    </r>
    <r>
      <rPr>
        <sz val="9"/>
        <color theme="1"/>
        <rFont val="Calibri"/>
        <family val="2"/>
        <charset val="204"/>
        <scheme val="minor"/>
      </rPr>
      <t>(от -20 до +140°С)</t>
    </r>
  </si>
  <si>
    <r>
      <t>ТОМФЛОН СМ 140УЭ</t>
    </r>
    <r>
      <rPr>
        <sz val="9"/>
        <color theme="1"/>
        <rFont val="Calibri"/>
        <family val="2"/>
        <charset val="204"/>
        <scheme val="minor"/>
      </rPr>
      <t xml:space="preserve">
(от -50 до +150°C)</t>
    </r>
  </si>
  <si>
    <r>
      <t>ТОМФЛОН СМ 160</t>
    </r>
    <r>
      <rPr>
        <sz val="9"/>
        <color theme="1"/>
        <rFont val="Calibri"/>
        <family val="2"/>
        <charset val="204"/>
        <scheme val="minor"/>
      </rPr>
      <t xml:space="preserve">
(от -30 до +160°C (+180°))</t>
    </r>
  </si>
  <si>
    <r>
      <t>ТОМФЛОН СМ 180</t>
    </r>
    <r>
      <rPr>
        <sz val="9"/>
        <rFont val="Calibri"/>
        <family val="2"/>
        <charset val="204"/>
        <scheme val="minor"/>
      </rPr>
      <t xml:space="preserve">
(от -30 до +180°C (+200°С))</t>
    </r>
  </si>
  <si>
    <r>
      <t xml:space="preserve">ТОМФЛОН СМ 180МЦ
</t>
    </r>
    <r>
      <rPr>
        <sz val="9"/>
        <rFont val="Calibri"/>
        <family val="2"/>
        <charset val="204"/>
        <scheme val="minor"/>
      </rPr>
      <t>(от -40 до +180°С (200°C))</t>
    </r>
  </si>
  <si>
    <r>
      <t>ТОМФЛОН СП 130</t>
    </r>
    <r>
      <rPr>
        <sz val="9"/>
        <color theme="1"/>
        <rFont val="Calibri"/>
        <family val="2"/>
        <charset val="204"/>
        <scheme val="minor"/>
      </rPr>
      <t xml:space="preserve">
(от -50 до +130°C)</t>
    </r>
  </si>
  <si>
    <r>
      <t>ТОМФЛОН СП 2</t>
    </r>
    <r>
      <rPr>
        <sz val="9"/>
        <color theme="1"/>
        <rFont val="Calibri"/>
        <family val="2"/>
        <charset val="204"/>
        <scheme val="minor"/>
      </rPr>
      <t xml:space="preserve">
(от -40 до +120°С)</t>
    </r>
  </si>
  <si>
    <r>
      <t>ТОМФЛОН СПЛ 180</t>
    </r>
    <r>
      <rPr>
        <sz val="9"/>
        <color theme="1"/>
        <rFont val="Calibri"/>
        <family val="2"/>
        <charset val="204"/>
        <scheme val="minor"/>
      </rPr>
      <t xml:space="preserve">
(-45 до +180°С (+200°С))</t>
    </r>
  </si>
  <si>
    <r>
      <t>ТОМФЛОН СПМ 180</t>
    </r>
    <r>
      <rPr>
        <sz val="9"/>
        <color theme="1"/>
        <rFont val="Calibri"/>
        <family val="2"/>
        <charset val="204"/>
        <scheme val="minor"/>
      </rPr>
      <t xml:space="preserve">
(от -50 до +180°C)</t>
    </r>
  </si>
  <si>
    <r>
      <t xml:space="preserve">ТОМФЛОН СПШ 180
</t>
    </r>
    <r>
      <rPr>
        <sz val="9"/>
        <color rgb="FF000000"/>
        <rFont val="Calibri"/>
        <family val="2"/>
        <charset val="204"/>
        <scheme val="minor"/>
      </rPr>
      <t>(от -45 до +180°C)</t>
    </r>
  </si>
  <si>
    <r>
      <t>ТОМФЛОН СС 160Т</t>
    </r>
    <r>
      <rPr>
        <sz val="9"/>
        <color theme="1"/>
        <rFont val="Calibri"/>
        <family val="2"/>
        <charset val="204"/>
        <scheme val="minor"/>
      </rPr>
      <t xml:space="preserve">
(от -50 до +160°C)</t>
    </r>
  </si>
  <si>
    <r>
      <t xml:space="preserve">ТОМФЛОН СС 180
</t>
    </r>
    <r>
      <rPr>
        <sz val="9"/>
        <color rgb="FF000000"/>
        <rFont val="Calibri"/>
        <family val="2"/>
        <charset val="204"/>
        <scheme val="minor"/>
      </rPr>
      <t>(от -40 до +180°С)</t>
    </r>
  </si>
  <si>
    <r>
      <t xml:space="preserve">ТОМФЛОН СС 190
</t>
    </r>
    <r>
      <rPr>
        <sz val="9"/>
        <color theme="1"/>
        <rFont val="Calibri"/>
        <family val="2"/>
        <charset val="204"/>
        <scheme val="minor"/>
      </rPr>
      <t>(от -35 до +190°C)</t>
    </r>
  </si>
  <si>
    <r>
      <t>ТОМФЛОН СС 200И</t>
    </r>
    <r>
      <rPr>
        <sz val="9"/>
        <color theme="1"/>
        <rFont val="Calibri"/>
        <family val="2"/>
        <charset val="204"/>
        <scheme val="minor"/>
      </rPr>
      <t xml:space="preserve">
(от -50 до +200°C)</t>
    </r>
  </si>
  <si>
    <r>
      <t>ТОМФЛОН СС 200П</t>
    </r>
    <r>
      <rPr>
        <sz val="9"/>
        <color theme="1"/>
        <rFont val="Calibri"/>
        <family val="2"/>
        <charset val="204"/>
        <scheme val="minor"/>
      </rPr>
      <t xml:space="preserve">
(от -50 до +200°C)</t>
    </r>
  </si>
  <si>
    <r>
      <t>ТОМФЛОН ССВ 250</t>
    </r>
    <r>
      <rPr>
        <sz val="9"/>
        <color theme="1"/>
        <rFont val="Calibri"/>
        <family val="2"/>
        <charset val="204"/>
        <scheme val="minor"/>
      </rPr>
      <t xml:space="preserve">
(от -60 до +250°C)</t>
    </r>
  </si>
  <si>
    <r>
      <t>ТОМФЛОН ССП 120</t>
    </r>
    <r>
      <rPr>
        <sz val="9"/>
        <color theme="1"/>
        <rFont val="Calibri"/>
        <family val="2"/>
        <charset val="204"/>
        <scheme val="minor"/>
      </rPr>
      <t xml:space="preserve">
(от -40 до +125°С)</t>
    </r>
  </si>
  <si>
    <r>
      <t>ТОМФЛОН СЦМ 200</t>
    </r>
    <r>
      <rPr>
        <sz val="9"/>
        <color theme="1"/>
        <rFont val="Calibri"/>
        <family val="2"/>
        <charset val="204"/>
        <scheme val="minor"/>
      </rPr>
      <t xml:space="preserve">
(от -5 до +200°C)</t>
    </r>
  </si>
  <si>
    <r>
      <t>ТОМФЛОН ТК 150</t>
    </r>
    <r>
      <rPr>
        <sz val="9"/>
        <color theme="1"/>
        <rFont val="Calibri"/>
        <family val="2"/>
        <charset val="204"/>
        <scheme val="minor"/>
      </rPr>
      <t xml:space="preserve">
(от -40 до +150°С)</t>
    </r>
  </si>
  <si>
    <r>
      <t xml:space="preserve">ТОМФЛОН ТКС 300
</t>
    </r>
    <r>
      <rPr>
        <sz val="9"/>
        <color theme="1"/>
        <rFont val="Calibri"/>
        <family val="2"/>
        <charset val="204"/>
        <scheme val="minor"/>
      </rPr>
      <t>(от 0 до +300°C)</t>
    </r>
  </si>
  <si>
    <r>
      <t xml:space="preserve">ТОМФЛОН ТМШ 50
</t>
    </r>
    <r>
      <rPr>
        <sz val="9"/>
        <color theme="1"/>
        <rFont val="Calibri"/>
        <family val="2"/>
        <charset val="204"/>
        <scheme val="minor"/>
      </rPr>
      <t>(от -50 до +150°С)</t>
    </r>
  </si>
  <si>
    <r>
      <t>ТОМФЛОН ТР 5</t>
    </r>
    <r>
      <rPr>
        <sz val="9"/>
        <color theme="1"/>
        <rFont val="Calibri"/>
        <family val="2"/>
        <charset val="204"/>
        <scheme val="minor"/>
      </rPr>
      <t xml:space="preserve">
(от -60 до +200°C)</t>
    </r>
  </si>
  <si>
    <r>
      <rPr>
        <b/>
        <sz val="9"/>
        <color theme="1"/>
        <rFont val="Calibri"/>
        <family val="2"/>
        <charset val="204"/>
        <scheme val="minor"/>
      </rPr>
      <t>ТОМФЛОН ТРХ 1200</t>
    </r>
    <r>
      <rPr>
        <sz val="9"/>
        <color theme="1"/>
        <rFont val="Calibri"/>
        <family val="2"/>
        <charset val="204"/>
        <scheme val="minor"/>
      </rPr>
      <t xml:space="preserve">
(от -40 до +230°C (+1200°C))</t>
    </r>
  </si>
  <si>
    <r>
      <t xml:space="preserve">ТОМФЛОН ТС 210
</t>
    </r>
    <r>
      <rPr>
        <sz val="9"/>
        <rFont val="Calibri"/>
        <family val="2"/>
        <charset val="204"/>
        <scheme val="minor"/>
      </rPr>
      <t>( от -40 до + 200°C)</t>
    </r>
  </si>
  <si>
    <r>
      <t>ТОМФЛОН ТШ 150</t>
    </r>
    <r>
      <rPr>
        <sz val="9"/>
        <color theme="1"/>
        <rFont val="Calibri"/>
        <family val="2"/>
        <charset val="204"/>
        <scheme val="minor"/>
      </rPr>
      <t xml:space="preserve">
(от -15 до +150°C)</t>
    </r>
  </si>
  <si>
    <r>
      <t xml:space="preserve">ТОМФЛОН УД 800
</t>
    </r>
    <r>
      <rPr>
        <sz val="9"/>
        <color theme="1"/>
        <rFont val="Calibri"/>
        <family val="2"/>
        <charset val="204"/>
        <scheme val="minor"/>
      </rPr>
      <t>(от -30 до +450°C (+800°С))</t>
    </r>
  </si>
  <si>
    <r>
      <t xml:space="preserve">ТОМФЛОН УД 800М
</t>
    </r>
    <r>
      <rPr>
        <sz val="9"/>
        <color rgb="FF000000"/>
        <rFont val="Calibri"/>
        <family val="2"/>
        <charset val="204"/>
        <scheme val="minor"/>
      </rPr>
      <t>(от -40 до +450°С (+800°С))</t>
    </r>
  </si>
  <si>
    <r>
      <t>ТОМФЛОН ФМС-290</t>
    </r>
    <r>
      <rPr>
        <sz val="9"/>
        <color rgb="FF000000"/>
        <rFont val="Calibri"/>
        <family val="2"/>
        <charset val="204"/>
        <scheme val="minor"/>
      </rPr>
      <t xml:space="preserve">
(от -20 до +290°С)</t>
    </r>
  </si>
  <si>
    <r>
      <t>ТОМФЛОН ФПС 170</t>
    </r>
    <r>
      <rPr>
        <sz val="9"/>
        <color rgb="FF000000"/>
        <rFont val="Calibri"/>
        <family val="2"/>
        <charset val="204"/>
        <scheme val="minor"/>
      </rPr>
      <t xml:space="preserve">
(от -50 до +170°C (200°C))</t>
    </r>
  </si>
  <si>
    <r>
      <t xml:space="preserve">ТОМФЛОН ХС 150
</t>
    </r>
    <r>
      <rPr>
        <sz val="9"/>
        <color theme="1"/>
        <rFont val="Calibri"/>
        <family val="2"/>
        <charset val="204"/>
        <scheme val="minor"/>
      </rPr>
      <t>(от -20 до +150°C)</t>
    </r>
  </si>
  <si>
    <r>
      <t xml:space="preserve">ТОМФЛОН ХСК 240
</t>
    </r>
    <r>
      <rPr>
        <sz val="9"/>
        <color theme="1"/>
        <rFont val="Calibri"/>
        <family val="2"/>
        <charset val="204"/>
        <scheme val="minor"/>
      </rPr>
      <t>(от -60 до +240°C)</t>
    </r>
  </si>
  <si>
    <r>
      <t xml:space="preserve">ТОМФЛОН ХСП 190
</t>
    </r>
    <r>
      <rPr>
        <sz val="9"/>
        <color theme="1"/>
        <rFont val="Calibri"/>
        <family val="2"/>
        <charset val="204"/>
        <scheme val="minor"/>
      </rPr>
      <t>(от -50 до +190°C)</t>
    </r>
  </si>
  <si>
    <r>
      <t>ТОМФЛОН  Ц-201М</t>
    </r>
    <r>
      <rPr>
        <sz val="9"/>
        <color theme="1"/>
        <rFont val="Calibri"/>
        <family val="2"/>
        <charset val="204"/>
        <scheme val="minor"/>
      </rPr>
      <t xml:space="preserve">
(от -60 до +110°C)</t>
    </r>
  </si>
  <si>
    <r>
      <t xml:space="preserve">ТОМФЛОН ЦГ 1400
</t>
    </r>
    <r>
      <rPr>
        <sz val="9"/>
        <color rgb="FF000000"/>
        <rFont val="Calibri"/>
        <family val="2"/>
        <charset val="204"/>
        <scheme val="minor"/>
      </rPr>
      <t>(от -40 до +1400°С)</t>
    </r>
  </si>
  <si>
    <r>
      <t xml:space="preserve">ТОМФЛОН ЦМ 0
</t>
    </r>
    <r>
      <rPr>
        <sz val="9"/>
        <color theme="1"/>
        <rFont val="Calibri"/>
        <family val="2"/>
        <charset val="204"/>
        <scheme val="minor"/>
      </rPr>
      <t>(от -10 до +200°С)</t>
    </r>
  </si>
  <si>
    <r>
      <t>ТОМФЛОН ЦМ 1</t>
    </r>
    <r>
      <rPr>
        <sz val="9"/>
        <color theme="1"/>
        <rFont val="Calibri"/>
        <family val="2"/>
        <charset val="204"/>
        <scheme val="minor"/>
      </rPr>
      <t xml:space="preserve">
(от -20 до +180°С (+300°С))</t>
    </r>
  </si>
  <si>
    <r>
      <t xml:space="preserve">ТОМФЛОН ЦМЛ 0
</t>
    </r>
    <r>
      <rPr>
        <sz val="9"/>
        <color theme="1"/>
        <rFont val="Calibri"/>
        <family val="2"/>
        <charset val="204"/>
        <scheme val="minor"/>
      </rPr>
      <t>(от 0 до +100°C )</t>
    </r>
  </si>
  <si>
    <r>
      <t>ТОМФЛОН ЦМЛ 00</t>
    </r>
    <r>
      <rPr>
        <sz val="9"/>
        <color theme="1"/>
        <rFont val="Calibri"/>
        <family val="2"/>
        <charset val="204"/>
        <scheme val="minor"/>
      </rPr>
      <t xml:space="preserve">
(от 0 до +100°С)</t>
    </r>
  </si>
  <si>
    <r>
      <t xml:space="preserve">ТОМФЛОН ШС 170
</t>
    </r>
    <r>
      <rPr>
        <sz val="9"/>
        <color theme="1"/>
        <rFont val="Calibri"/>
        <family val="2"/>
        <charset val="204"/>
        <scheme val="minor"/>
      </rPr>
      <t>(от -50 до +170°C(200°C))</t>
    </r>
  </si>
  <si>
    <r>
      <t>ТОМФЛОН ЭК 130</t>
    </r>
    <r>
      <rPr>
        <sz val="9"/>
        <color theme="1"/>
        <rFont val="Calibri"/>
        <family val="2"/>
        <charset val="204"/>
        <scheme val="minor"/>
      </rPr>
      <t xml:space="preserve">
(от -50 до +130°С)</t>
    </r>
  </si>
  <si>
    <r>
      <t xml:space="preserve">ТОМФЛОН ЭКЛ 120
</t>
    </r>
    <r>
      <rPr>
        <sz val="9"/>
        <color theme="1"/>
        <rFont val="Calibri"/>
        <family val="2"/>
        <charset val="204"/>
        <scheme val="minor"/>
      </rPr>
      <t>(от -40 до +235°C )</t>
    </r>
  </si>
  <si>
    <r>
      <rPr>
        <b/>
        <sz val="9"/>
        <rFont val="Calibri"/>
        <family val="2"/>
        <charset val="204"/>
        <scheme val="minor"/>
      </rPr>
      <t>ТОМФЛОН ЭП 1100</t>
    </r>
    <r>
      <rPr>
        <sz val="9"/>
        <rFont val="Calibri"/>
        <family val="2"/>
        <charset val="204"/>
        <scheme val="minor"/>
      </rPr>
      <t xml:space="preserve">
(от -30 до +1100°C)</t>
    </r>
  </si>
  <si>
    <r>
      <t xml:space="preserve">ТОМФЛОН ЭП 230
</t>
    </r>
    <r>
      <rPr>
        <sz val="9"/>
        <color theme="1"/>
        <rFont val="Calibri"/>
        <family val="2"/>
        <charset val="204"/>
        <scheme val="minor"/>
      </rPr>
      <t>(от -60 до +190°С (+230°C))</t>
    </r>
  </si>
  <si>
    <r>
      <t xml:space="preserve">ТОМФЛОН ЭП 230МН
</t>
    </r>
    <r>
      <rPr>
        <sz val="9"/>
        <color theme="1"/>
        <rFont val="Calibri"/>
        <family val="2"/>
        <charset val="204"/>
        <scheme val="minor"/>
      </rPr>
      <t>(от -40 до +230°C)</t>
    </r>
  </si>
  <si>
    <r>
      <t xml:space="preserve">ТОМФЛОН ЭПМ 50
</t>
    </r>
    <r>
      <rPr>
        <sz val="9"/>
        <color theme="1"/>
        <rFont val="Calibri"/>
        <family val="2"/>
        <charset val="204"/>
        <scheme val="minor"/>
      </rPr>
      <t>(от -60 до +200°C)</t>
    </r>
  </si>
  <si>
    <r>
      <t xml:space="preserve">ТОМФЛОН ЭПМ 50Д
</t>
    </r>
    <r>
      <rPr>
        <sz val="9"/>
        <color theme="1"/>
        <rFont val="Calibri"/>
        <family val="2"/>
        <charset val="204"/>
        <scheme val="minor"/>
      </rPr>
      <t>(от -60 до +180°C)</t>
    </r>
  </si>
  <si>
    <r>
      <t xml:space="preserve">ТОМФЛОН ЭПМ 50М
</t>
    </r>
    <r>
      <rPr>
        <sz val="9"/>
        <color theme="1"/>
        <rFont val="Calibri"/>
        <family val="2"/>
        <charset val="204"/>
        <scheme val="minor"/>
      </rPr>
      <t>(от -60 до +180°C)</t>
    </r>
  </si>
  <si>
    <r>
      <t xml:space="preserve">ТОМФЛОН ЭПЦ 10
</t>
    </r>
    <r>
      <rPr>
        <sz val="9"/>
        <color theme="1"/>
        <rFont val="Calibri"/>
        <family val="2"/>
        <charset val="204"/>
        <scheme val="minor"/>
      </rPr>
      <t>(от -60 до +180°C)</t>
    </r>
  </si>
  <si>
    <r>
      <t>Томфлон-207S</t>
    </r>
    <r>
      <rPr>
        <sz val="9"/>
        <color theme="1"/>
        <rFont val="Calibri"/>
        <family val="2"/>
        <charset val="204"/>
        <scheme val="minor"/>
      </rPr>
      <t xml:space="preserve">
( от -30 до +180°C (+200°C))</t>
    </r>
  </si>
  <si>
    <r>
      <t>ТОМФЛОН-232ЦС</t>
    </r>
    <r>
      <rPr>
        <sz val="9"/>
        <color theme="1"/>
        <rFont val="Calibri"/>
        <family val="2"/>
        <charset val="204"/>
        <scheme val="minor"/>
      </rPr>
      <t xml:space="preserve">
(от 0 до +400°C)</t>
    </r>
  </si>
  <si>
    <r>
      <t xml:space="preserve">ЦИАТИМ-221CF
</t>
    </r>
    <r>
      <rPr>
        <sz val="9"/>
        <color theme="1"/>
        <rFont val="Calibri"/>
        <family val="2"/>
        <charset val="204"/>
        <scheme val="minor"/>
      </rPr>
      <t>(от -50 до +200°C)</t>
    </r>
  </si>
  <si>
    <r>
      <t xml:space="preserve">ЦИАТИМ-221F
</t>
    </r>
    <r>
      <rPr>
        <sz val="9"/>
        <color theme="1"/>
        <rFont val="Calibri"/>
        <family val="2"/>
        <charset val="204"/>
        <scheme val="minor"/>
      </rPr>
      <t>(от -60 до +160°C (+180°С))</t>
    </r>
  </si>
  <si>
    <r>
      <t xml:space="preserve">ЦИАТИМ-221Е
</t>
    </r>
    <r>
      <rPr>
        <sz val="9"/>
        <color theme="1"/>
        <rFont val="Calibri"/>
        <family val="2"/>
        <charset val="204"/>
        <scheme val="minor"/>
      </rPr>
      <t>(от -60 до +190°C (+200°С))</t>
    </r>
  </si>
  <si>
    <r>
      <t xml:space="preserve">ВНИИ НП-207F
</t>
    </r>
    <r>
      <rPr>
        <sz val="9"/>
        <color theme="1"/>
        <rFont val="Calibri"/>
        <family val="2"/>
        <charset val="204"/>
        <scheme val="minor"/>
      </rPr>
      <t>(от -50 до +180°С (+200°C))</t>
    </r>
  </si>
  <si>
    <r>
      <t xml:space="preserve">ВНИИ НП-207Е
</t>
    </r>
    <r>
      <rPr>
        <sz val="9"/>
        <color theme="1"/>
        <rFont val="Calibri"/>
        <family val="2"/>
        <charset val="204"/>
        <scheme val="minor"/>
      </rPr>
      <t>(от -50 до +160°C)</t>
    </r>
  </si>
  <si>
    <r>
      <t xml:space="preserve">ВНИИ НП-207У
</t>
    </r>
    <r>
      <rPr>
        <sz val="9"/>
        <color theme="1"/>
        <rFont val="Calibri"/>
        <family val="2"/>
        <charset val="204"/>
        <scheme val="minor"/>
      </rPr>
      <t>(от -50 до +200°C)</t>
    </r>
  </si>
  <si>
    <r>
      <t xml:space="preserve">ВНИИ НП-210
</t>
    </r>
    <r>
      <rPr>
        <sz val="9"/>
        <color theme="1"/>
        <rFont val="Calibri"/>
        <family val="2"/>
        <charset val="204"/>
        <scheme val="minor"/>
      </rPr>
      <t>(от -20 до +250°C)</t>
    </r>
  </si>
  <si>
    <r>
      <t xml:space="preserve">ВНИИ НП-219F
</t>
    </r>
    <r>
      <rPr>
        <sz val="9"/>
        <color theme="1"/>
        <rFont val="Calibri"/>
        <family val="2"/>
        <charset val="204"/>
        <scheme val="minor"/>
      </rPr>
      <t>(от -40 до +180°C)</t>
    </r>
  </si>
  <si>
    <r>
      <t xml:space="preserve">ВНИИ НП-220
</t>
    </r>
    <r>
      <rPr>
        <sz val="9"/>
        <color theme="1"/>
        <rFont val="Calibri"/>
        <family val="2"/>
        <charset val="204"/>
        <scheme val="minor"/>
      </rPr>
      <t>(от -60 до +150°C (+180°С))</t>
    </r>
  </si>
  <si>
    <r>
      <t xml:space="preserve">ВНИИ НП-225
</t>
    </r>
    <r>
      <rPr>
        <sz val="9"/>
        <color theme="1"/>
        <rFont val="Calibri"/>
        <family val="2"/>
        <charset val="204"/>
        <scheme val="minor"/>
      </rPr>
      <t>(от -40 (-60) до 250° (350°C))</t>
    </r>
  </si>
  <si>
    <r>
      <t>ВНИИ НП-225F</t>
    </r>
    <r>
      <rPr>
        <sz val="9"/>
        <color theme="1"/>
        <rFont val="Calibri"/>
        <family val="2"/>
        <charset val="204"/>
        <scheme val="minor"/>
      </rPr>
      <t xml:space="preserve">
(от -40(-60) до 250° (350°C))</t>
    </r>
  </si>
  <si>
    <r>
      <t xml:space="preserve">ВНИИ НП-231F
</t>
    </r>
    <r>
      <rPr>
        <sz val="9"/>
        <color theme="1"/>
        <rFont val="Calibri"/>
        <family val="2"/>
        <charset val="204"/>
        <scheme val="minor"/>
      </rPr>
      <t>(от -60 до +250°C)</t>
    </r>
  </si>
  <si>
    <r>
      <t xml:space="preserve">ВНИИ НП-232
</t>
    </r>
    <r>
      <rPr>
        <sz val="9"/>
        <color theme="1"/>
        <rFont val="Calibri"/>
        <family val="2"/>
        <charset val="204"/>
        <scheme val="minor"/>
      </rPr>
      <t>(до +300°С (+400°C))</t>
    </r>
  </si>
  <si>
    <r>
      <t xml:space="preserve">ВНИИ НП-232Е
</t>
    </r>
    <r>
      <rPr>
        <sz val="9"/>
        <color theme="1"/>
        <rFont val="Calibri"/>
        <family val="2"/>
        <charset val="204"/>
        <scheme val="minor"/>
      </rPr>
      <t>(от -50 до +300°C (400°C))</t>
    </r>
  </si>
  <si>
    <r>
      <t xml:space="preserve">ВНИИ НП-232У
</t>
    </r>
    <r>
      <rPr>
        <sz val="9"/>
        <color theme="1"/>
        <rFont val="Calibri"/>
        <family val="2"/>
        <charset val="204"/>
        <scheme val="minor"/>
      </rPr>
      <t>(от -50 до +300°C (400°C))</t>
    </r>
  </si>
  <si>
    <r>
      <t>ВНИИ НП-233</t>
    </r>
    <r>
      <rPr>
        <sz val="9"/>
        <color theme="1"/>
        <rFont val="Calibri"/>
        <family val="2"/>
        <charset val="204"/>
        <scheme val="minor"/>
      </rPr>
      <t xml:space="preserve">
(от -30 до +250°C)</t>
    </r>
  </si>
  <si>
    <r>
      <t xml:space="preserve">ВНИИ НП-235
</t>
    </r>
    <r>
      <rPr>
        <sz val="9"/>
        <color theme="1"/>
        <rFont val="Calibri"/>
        <family val="2"/>
        <charset val="204"/>
        <scheme val="minor"/>
      </rPr>
      <t>(от -60 до +250°C)</t>
    </r>
  </si>
  <si>
    <r>
      <t>ВНИИ НП-263</t>
    </r>
    <r>
      <rPr>
        <sz val="9"/>
        <color theme="1"/>
        <rFont val="Calibri"/>
        <family val="2"/>
        <charset val="204"/>
        <scheme val="minor"/>
      </rPr>
      <t xml:space="preserve">
(от -50 до +100°C)</t>
    </r>
  </si>
  <si>
    <r>
      <t xml:space="preserve">ВНИИ НП-273
</t>
    </r>
    <r>
      <rPr>
        <sz val="9"/>
        <color theme="1"/>
        <rFont val="Calibri"/>
        <family val="2"/>
        <charset val="204"/>
        <scheme val="minor"/>
      </rPr>
      <t>(от -20 до +120°C)</t>
    </r>
  </si>
  <si>
    <r>
      <t xml:space="preserve">ВНИИ НП-275
</t>
    </r>
    <r>
      <rPr>
        <sz val="9"/>
        <color theme="1"/>
        <rFont val="Calibri"/>
        <family val="2"/>
        <charset val="204"/>
        <scheme val="minor"/>
      </rPr>
      <t>(от -20 до +250°C)</t>
    </r>
  </si>
  <si>
    <r>
      <t xml:space="preserve">ВНИИ НП-279
</t>
    </r>
    <r>
      <rPr>
        <sz val="9"/>
        <color theme="1"/>
        <rFont val="Calibri"/>
        <family val="2"/>
        <charset val="204"/>
        <scheme val="minor"/>
      </rPr>
      <t>(от -50 до +150°C)</t>
    </r>
  </si>
  <si>
    <r>
      <t xml:space="preserve">ВНИИ НП-282
</t>
    </r>
    <r>
      <rPr>
        <sz val="9"/>
        <color theme="1"/>
        <rFont val="Calibri"/>
        <family val="2"/>
        <charset val="204"/>
        <scheme val="minor"/>
      </rPr>
      <t>(от -45 до +150°C)</t>
    </r>
  </si>
  <si>
    <r>
      <t xml:space="preserve">ВНИИ НП-283
</t>
    </r>
    <r>
      <rPr>
        <sz val="9"/>
        <color theme="1"/>
        <rFont val="Calibri"/>
        <family val="2"/>
        <charset val="204"/>
        <scheme val="minor"/>
      </rPr>
      <t>(от -45 до +200°C)</t>
    </r>
  </si>
  <si>
    <r>
      <t xml:space="preserve">ВНИИ НП-294
</t>
    </r>
    <r>
      <rPr>
        <sz val="9"/>
        <color theme="1"/>
        <rFont val="Calibri"/>
        <family val="2"/>
        <charset val="204"/>
        <scheme val="minor"/>
      </rPr>
      <t>(от -60 до +150°C)</t>
    </r>
  </si>
  <si>
    <r>
      <t xml:space="preserve">ВНИИ НП-295
</t>
    </r>
    <r>
      <rPr>
        <sz val="9"/>
        <color theme="1"/>
        <rFont val="Calibri"/>
        <family val="2"/>
        <charset val="204"/>
        <scheme val="minor"/>
      </rPr>
      <t>(от -60 до +150°C)</t>
    </r>
  </si>
  <si>
    <r>
      <t xml:space="preserve">ВНИИ НП-298
</t>
    </r>
    <r>
      <rPr>
        <sz val="9"/>
        <color theme="1"/>
        <rFont val="Calibri"/>
        <family val="2"/>
        <charset val="204"/>
        <scheme val="minor"/>
      </rPr>
      <t>(от -50 до +250°C)</t>
    </r>
  </si>
  <si>
    <r>
      <t xml:space="preserve">ВНИИ НП-501
</t>
    </r>
    <r>
      <rPr>
        <sz val="9"/>
        <color theme="1"/>
        <rFont val="Calibri"/>
        <family val="2"/>
        <charset val="204"/>
        <scheme val="minor"/>
      </rPr>
      <t>(от -40 до +400°C)</t>
    </r>
  </si>
  <si>
    <r>
      <t xml:space="preserve">ПФМС-4с
</t>
    </r>
    <r>
      <rPr>
        <sz val="9"/>
        <color theme="1"/>
        <rFont val="Calibri"/>
        <family val="2"/>
        <charset val="204"/>
        <scheme val="minor"/>
      </rPr>
      <t>(от -30 до +300°C)</t>
    </r>
  </si>
  <si>
    <t>1л</t>
  </si>
  <si>
    <t>Вазелин технический</t>
  </si>
  <si>
    <t>Sintez-TM 75W-90
API GL-4/5
полусинтетическое</t>
  </si>
  <si>
    <t>650мл</t>
  </si>
  <si>
    <t>коробка 6 шт</t>
  </si>
  <si>
    <t>Проникающая смазка с мощным антикоррозионным
комплексом и антифрикционными присадками.
В качестве расворителя используется 
монобутиловый эфир этиленгликоля (бутилгликоль).</t>
  </si>
  <si>
    <t>Характеристики</t>
  </si>
  <si>
    <t>Артикул</t>
  </si>
  <si>
    <t>Примечания</t>
  </si>
  <si>
    <t>Шприцы для пластичных смазок БелАК (Китай), резьба прямая 1/8"</t>
  </si>
  <si>
    <t>Шприц стандартный</t>
  </si>
  <si>
    <t>400 bar, 500 мл, ст. трубка</t>
  </si>
  <si>
    <t>БАК.00019</t>
  </si>
  <si>
    <t>Шприц "Премиум"</t>
  </si>
  <si>
    <t>БАК.90501</t>
  </si>
  <si>
    <t>Шприц "Хром"</t>
  </si>
  <si>
    <t>БАК.90502</t>
  </si>
  <si>
    <t>Цена с ндс, руб.</t>
  </si>
  <si>
    <t>Шприцы для пластичных смазок GROZ (Индия), резьба коническая 1/8" BSPT</t>
  </si>
  <si>
    <t>413 bar, 500 мл, ст. трубка</t>
  </si>
  <si>
    <t>413 bar, 500 мл, шланг</t>
  </si>
  <si>
    <t>690 bar, 500 мл, ст. трубка</t>
  </si>
  <si>
    <t>690 bar, 500 мл, шланг</t>
  </si>
  <si>
    <t>240bar, 300 mm</t>
  </si>
  <si>
    <t>240bar, 450 mm</t>
  </si>
  <si>
    <t>240bar, 300 mm, с защитной пружиной</t>
  </si>
  <si>
    <t>240bar, 450 mm, с защитной пружиной</t>
  </si>
  <si>
    <t>400bar, 300 mm</t>
  </si>
  <si>
    <t>400bar, 450 mm</t>
  </si>
  <si>
    <t>400bar, 300 mm, с защитной пружиной</t>
  </si>
  <si>
    <t>400bar, 450 mm, с защитной пружиной</t>
  </si>
  <si>
    <t>Насосы GROZ</t>
  </si>
  <si>
    <t>Насос рычажный для бочек 50-205 л</t>
  </si>
  <si>
    <t xml:space="preserve">для масел </t>
  </si>
  <si>
    <t>для антифриза</t>
  </si>
  <si>
    <t>масла, дизтопливо, керосин</t>
  </si>
  <si>
    <t>Насосы АвтоДело</t>
  </si>
  <si>
    <t>Насос роторный для бочек 60-220 л</t>
  </si>
  <si>
    <t>для масел, 19л/мин</t>
  </si>
  <si>
    <t>для масел, 30л/мин, 250мл/ход</t>
  </si>
  <si>
    <t>Насос рычажный для бочек 60-220 л</t>
  </si>
  <si>
    <t>масла, дизтопливо, керосин, 16л/мин</t>
  </si>
  <si>
    <t>175кг</t>
  </si>
  <si>
    <t>180кг</t>
  </si>
  <si>
    <t>ТСз-9гип  {ТМ-5-9}</t>
  </si>
  <si>
    <t>ТУ 38.1011238-89</t>
  </si>
  <si>
    <t>ТУ 0253-012-72205759-2011</t>
  </si>
  <si>
    <t>5 л</t>
  </si>
  <si>
    <r>
      <t xml:space="preserve">ТАп-15В {ТМ-3-18}
</t>
    </r>
    <r>
      <rPr>
        <sz val="9"/>
        <color theme="1"/>
        <rFont val="Calibri"/>
        <family val="2"/>
        <charset val="204"/>
        <scheme val="minor"/>
      </rPr>
      <t>SAE 90   API GL-3</t>
    </r>
  </si>
  <si>
    <r>
      <t xml:space="preserve">ТСзп-8 {ТМ-3-9}
</t>
    </r>
    <r>
      <rPr>
        <sz val="9"/>
        <color theme="1"/>
        <rFont val="Calibri"/>
        <family val="2"/>
        <charset val="204"/>
        <scheme val="minor"/>
      </rPr>
      <t>SAE 75W-80</t>
    </r>
  </si>
  <si>
    <r>
      <t xml:space="preserve">ТСп-10 {ТМ-3-9}
</t>
    </r>
    <r>
      <rPr>
        <sz val="9"/>
        <color theme="1"/>
        <rFont val="Calibri"/>
        <family val="2"/>
        <charset val="204"/>
        <scheme val="minor"/>
      </rPr>
      <t>SAE 80   API GL-3</t>
    </r>
  </si>
  <si>
    <r>
      <t xml:space="preserve">ТСп-15К {ТМ-3-18}
</t>
    </r>
    <r>
      <rPr>
        <sz val="9"/>
        <color theme="1"/>
        <rFont val="Calibri"/>
        <family val="2"/>
        <charset val="204"/>
        <scheme val="minor"/>
      </rPr>
      <t>SAE 90   API GL-3</t>
    </r>
  </si>
  <si>
    <r>
      <t xml:space="preserve">ТЭп-15 {ТМ-2-18}
</t>
    </r>
    <r>
      <rPr>
        <sz val="9"/>
        <color theme="1"/>
        <rFont val="Calibri"/>
        <family val="2"/>
        <charset val="204"/>
        <scheme val="minor"/>
      </rPr>
      <t>SAE 90   API GL-2</t>
    </r>
  </si>
  <si>
    <t>190кг</t>
  </si>
  <si>
    <t>15кг</t>
  </si>
  <si>
    <t>170кг</t>
  </si>
  <si>
    <t>ОСТ 38.01282-82</t>
  </si>
  <si>
    <t>ТУ 38.401-58-43-92</t>
  </si>
  <si>
    <t>ТУ 38.1011207-89</t>
  </si>
  <si>
    <t>ТУ 38.401-58-149-96</t>
  </si>
  <si>
    <t>ТУ 38.301-29-81-95</t>
  </si>
  <si>
    <r>
      <rPr>
        <b/>
        <sz val="12"/>
        <color theme="1"/>
        <rFont val="Calibri"/>
        <family val="2"/>
        <charset val="204"/>
        <scheme val="minor"/>
      </rPr>
      <t xml:space="preserve">Шприц профессиональный
</t>
    </r>
    <r>
      <rPr>
        <b/>
        <sz val="10"/>
        <color theme="1"/>
        <rFont val="Calibri"/>
        <family val="2"/>
        <charset val="204"/>
        <scheme val="minor"/>
      </rPr>
      <t>рычажно-плунжерный</t>
    </r>
    <r>
      <rPr>
        <b/>
        <sz val="9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(с клапаном для загрузки смазки)</t>
    </r>
  </si>
  <si>
    <r>
      <t xml:space="preserve">Шприц V-серии
</t>
    </r>
    <r>
      <rPr>
        <b/>
        <sz val="10"/>
        <color theme="1"/>
        <rFont val="Calibri"/>
        <family val="2"/>
        <charset val="204"/>
        <scheme val="minor"/>
      </rPr>
      <t>рычажно-плунжерный</t>
    </r>
  </si>
  <si>
    <t>Насос роторный для бочек 50-205 л</t>
  </si>
  <si>
    <r>
      <rPr>
        <b/>
        <sz val="11"/>
        <color theme="1"/>
        <rFont val="Calibri"/>
        <family val="2"/>
        <charset val="204"/>
        <scheme val="minor"/>
      </rPr>
      <t>Наконечник Стандарт</t>
    </r>
    <r>
      <rPr>
        <b/>
        <sz val="9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для ручных шприцов</t>
    </r>
  </si>
  <si>
    <r>
      <rPr>
        <b/>
        <sz val="11"/>
        <color theme="1"/>
        <rFont val="Calibri"/>
        <family val="2"/>
        <charset val="204"/>
        <scheme val="minor"/>
      </rPr>
      <t>Наконечник ПРОФ</t>
    </r>
    <r>
      <rPr>
        <b/>
        <sz val="9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для ручных шприцов</t>
    </r>
  </si>
  <si>
    <r>
      <rPr>
        <b/>
        <sz val="11"/>
        <color theme="1"/>
        <rFont val="Calibri"/>
        <family val="2"/>
        <charset val="204"/>
        <scheme val="minor"/>
      </rPr>
      <t>Наконечник ПРОФ</t>
    </r>
    <r>
      <rPr>
        <b/>
        <sz val="9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для ручных и пневмошприцов</t>
    </r>
  </si>
  <si>
    <r>
      <rPr>
        <b/>
        <sz val="11"/>
        <color theme="1"/>
        <rFont val="Calibri"/>
        <family val="2"/>
        <charset val="204"/>
        <scheme val="minor"/>
      </rPr>
      <t>Наконечник ПРОФ тонкий</t>
    </r>
    <r>
      <rPr>
        <b/>
        <sz val="9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для ручных шприцов</t>
    </r>
  </si>
  <si>
    <r>
      <rPr>
        <b/>
        <sz val="11"/>
        <color theme="1"/>
        <rFont val="Calibri"/>
        <family val="2"/>
        <charset val="204"/>
        <scheme val="minor"/>
      </rPr>
      <t>Шланги</t>
    </r>
    <r>
      <rPr>
        <b/>
        <sz val="8"/>
        <color theme="1"/>
        <rFont val="Calibri"/>
        <family val="2"/>
        <charset val="204"/>
        <scheme val="minor"/>
      </rPr>
      <t xml:space="preserve">
для ручных шприцов
</t>
    </r>
    <r>
      <rPr>
        <sz val="8"/>
        <color theme="1"/>
        <rFont val="Calibri"/>
        <family val="2"/>
        <charset val="204"/>
        <scheme val="minor"/>
      </rPr>
      <t>(внутр. диаметр 3,6мм, внеш 8,5мм)</t>
    </r>
  </si>
  <si>
    <r>
      <rPr>
        <b/>
        <sz val="11"/>
        <color theme="1"/>
        <rFont val="Calibri"/>
        <family val="2"/>
        <charset val="204"/>
        <scheme val="minor"/>
      </rPr>
      <t>Шланги профессиональные</t>
    </r>
    <r>
      <rPr>
        <b/>
        <sz val="10"/>
        <color theme="1"/>
        <rFont val="Calibri"/>
        <family val="2"/>
        <charset val="204"/>
        <scheme val="minor"/>
      </rPr>
      <t xml:space="preserve">
</t>
    </r>
    <r>
      <rPr>
        <b/>
        <sz val="8"/>
        <color theme="1"/>
        <rFont val="Calibri"/>
        <family val="2"/>
        <charset val="204"/>
        <scheme val="minor"/>
      </rPr>
      <t xml:space="preserve">для ручных и пневматических шприцов
</t>
    </r>
    <r>
      <rPr>
        <sz val="8"/>
        <color theme="1"/>
        <rFont val="Calibri"/>
        <family val="2"/>
        <charset val="204"/>
        <scheme val="minor"/>
      </rPr>
      <t>(внутр. диаметр 4,1мм, внеш 10,8мм)</t>
    </r>
  </si>
  <si>
    <t>4-х леп., 207bar, 15мм, с обратным клапаном, паз для затяжки</t>
  </si>
  <si>
    <t>4-х леп., 413bar, 15мм, с обратным клапаном, 6ти гранник для затяжки</t>
  </si>
  <si>
    <t>4-х леп., 690bar, 17мм, с обратным клапаном, 6ти гранник для затяжки</t>
  </si>
  <si>
    <t>3-х леп., 690bar, 13,7мм, без обратного клапана,  затяжка вручную</t>
  </si>
  <si>
    <t>8-800-222-66-20</t>
  </si>
  <si>
    <t>смазки ТОМФЛОН</t>
  </si>
  <si>
    <t>ИНСТРУМЕНТ смазочный</t>
  </si>
  <si>
    <t>Антифризы и тех. жидкости</t>
  </si>
  <si>
    <t>Таблица аналогов: пластичные смазки</t>
  </si>
  <si>
    <t>Содержание</t>
  </si>
  <si>
    <t>Антифризы,ТЖ</t>
  </si>
  <si>
    <t>smazka.perm.ru</t>
  </si>
  <si>
    <r>
      <rPr>
        <b/>
        <sz val="16"/>
        <color theme="1"/>
        <rFont val="Calibri"/>
        <family val="2"/>
        <charset val="204"/>
        <scheme val="minor"/>
      </rPr>
      <t xml:space="preserve">"СМАЗЧИК", г. Пермь - </t>
    </r>
    <r>
      <rPr>
        <b/>
        <sz val="11"/>
        <color theme="1"/>
        <rFont val="Calibri"/>
        <family val="2"/>
        <charset val="204"/>
        <scheme val="minor"/>
      </rPr>
      <t xml:space="preserve">
</t>
    </r>
    <r>
      <rPr>
        <b/>
        <sz val="14"/>
        <color theme="1"/>
        <rFont val="Calibri"/>
        <family val="2"/>
        <charset val="204"/>
        <scheme val="minor"/>
      </rPr>
      <t>смазочные материалы,
технические жидкости,
смазочный инструмент</t>
    </r>
  </si>
  <si>
    <t>ТОМФЛОН БК 180 
 (-10 до +180°С)
ТОМФЛОН БК 180/2 
 (-10 до +180°С)</t>
  </si>
  <si>
    <t>MOBILTEMP 1  
 (0 до +170°С)
MOBILTEMP 2  
 (0 до +170°С)</t>
  </si>
  <si>
    <t>Molykote P-40
 (-40 до +230°С как паста)
(-40 до +1200°С как сухая смазка)</t>
  </si>
  <si>
    <t>Антифризы</t>
  </si>
  <si>
    <t>Лобридная технология - в пакет органических присадок введено небольшое количество неорганических присадок (силикатные Si-OAT, фосфатные P-OAT, нитритные N-OAT, нитрит-молибдатные NM-OAT)
G12++ (VAG TL 774-G) - лобридный антифриз с силикатными добавками Si-OAT.
Запрещаются амины, фосфаты, нитриты,бораты. Тяжелые металлы (такие как молибдаты или ванадаты) также не допускаются в качестве ингибиторов</t>
  </si>
  <si>
    <t>HOAT (Hybrid Organic Acid Technology) - гибридная технология - пакет неорганических присадок усилен добавлением органических присадок
G11 (VAG TL 774-С) (силикатные антифризы) - силикатный пакет присадок
 усилен добавлением карбоксилатов. Запрещаются амины, фосфаты,
нитриты; бораты в качестве единственного ингибитора коррозии
не допускается.  Тяжелые металлы (такие как молибдаты или ванадаты)
также не допускаются в качестве ингибиторов</t>
  </si>
  <si>
    <t>ТУ 0254-312-76643964-2017</t>
  </si>
  <si>
    <t>для телескопической стрелы мобильного крана</t>
  </si>
  <si>
    <t>ТОМФЛОН МК 2
(от -40 до +140°C)</t>
  </si>
  <si>
    <t>ТУ 20.59.41-380-76643964-2019</t>
  </si>
  <si>
    <t>ТОМФЛОН МК 2/3
(от -30 до +140°C)</t>
  </si>
  <si>
    <t>ТОМФЛОН ПАО 180
(от -40 до +180°С)</t>
  </si>
  <si>
    <t>ТУ 0254-323-76643964-2016</t>
  </si>
  <si>
    <r>
      <t xml:space="preserve">ТОМФЛОН ПАО 60М
</t>
    </r>
    <r>
      <rPr>
        <sz val="9"/>
        <color rgb="FF000000"/>
        <rFont val="Calibri"/>
        <family val="2"/>
        <charset val="204"/>
        <scheme val="minor"/>
      </rPr>
      <t>(от -60  до + 140°C)</t>
    </r>
  </si>
  <si>
    <t>ТУ 0254-081-76643964-2013, изм.1</t>
  </si>
  <si>
    <t>ТОМФЛОН ПМ 180Д
(от -30 до +180°C)</t>
  </si>
  <si>
    <t>ТУ 0254-267-76643964-2015</t>
  </si>
  <si>
    <t>ТОМФЛОН ПМ 180Z
(от -30 до +180°C)</t>
  </si>
  <si>
    <t>для гидромолотов</t>
  </si>
  <si>
    <t>ТУ 0254-316-76643964-2017</t>
  </si>
  <si>
    <r>
      <t xml:space="preserve">ТОМФЛОН СГП 1000
</t>
    </r>
    <r>
      <rPr>
        <sz val="9"/>
        <color theme="1"/>
        <rFont val="Calibri"/>
        <family val="2"/>
        <charset val="204"/>
        <scheme val="minor"/>
      </rPr>
      <t>(-30 ÷ 200/1000ºС)</t>
    </r>
  </si>
  <si>
    <t>ТУ 0254-292-76643964-2015</t>
  </si>
  <si>
    <r>
      <t xml:space="preserve">ТОМФЛОН СК 170МД
</t>
    </r>
    <r>
      <rPr>
        <sz val="9"/>
        <color theme="1"/>
        <rFont val="Calibri"/>
        <family val="2"/>
        <charset val="204"/>
        <scheme val="minor"/>
      </rPr>
      <t>(от -60 до +170°C)</t>
    </r>
  </si>
  <si>
    <t xml:space="preserve">ТУ 20.59.41-382-76643964-2019 </t>
  </si>
  <si>
    <r>
      <t xml:space="preserve">ТОМФЛОН ТКП 140
</t>
    </r>
    <r>
      <rPr>
        <sz val="9"/>
        <color theme="1"/>
        <rFont val="Calibri"/>
        <family val="2"/>
        <charset val="204"/>
        <scheme val="minor"/>
      </rPr>
      <t>(от -45 до +140°С)</t>
    </r>
  </si>
  <si>
    <t>ЭПС-90</t>
  </si>
  <si>
    <t>ЭПС-98 (-150)</t>
  </si>
  <si>
    <t>для подвижных соединений (с графитом)</t>
  </si>
  <si>
    <r>
      <t xml:space="preserve">Мастер-смазка "ВАЛЕРА"
</t>
    </r>
    <r>
      <rPr>
        <sz val="9"/>
        <color theme="1"/>
        <rFont val="Calibri"/>
        <family val="2"/>
        <charset val="204"/>
        <scheme val="minor"/>
      </rPr>
      <t>проникающая синтетическая</t>
    </r>
  </si>
  <si>
    <t>Жидкий ключ "Валера"</t>
  </si>
  <si>
    <t>БЕЗ модификатора ржавчины,
вследстве чего отсутсвует резкий запах</t>
  </si>
  <si>
    <t>520мл</t>
  </si>
  <si>
    <t>ТУ 38.1011121-87</t>
  </si>
  <si>
    <t>РУСМА-1   (до 70 Мпа)</t>
  </si>
  <si>
    <t>РУСМА Р-4   (до 70 Мпа, без свинца)</t>
  </si>
  <si>
    <t>РУСМА Р-17   (до 120 Мпа)</t>
  </si>
  <si>
    <t>ТУ 0254-031-46977243-2004</t>
  </si>
  <si>
    <t>ТУ 0254-109-46977243-2011</t>
  </si>
  <si>
    <t xml:space="preserve">Смазочная компания, прайс-лист, </t>
  </si>
  <si>
    <t>ТУ 0254-320-76643964-2016</t>
  </si>
  <si>
    <r>
      <t xml:space="preserve">Томфлон HVG 200
</t>
    </r>
    <r>
      <rPr>
        <sz val="9"/>
        <color theme="1"/>
        <rFont val="Calibri"/>
        <family val="2"/>
        <charset val="204"/>
        <scheme val="minor"/>
      </rPr>
      <t>(от -40 до 200°С)</t>
    </r>
  </si>
  <si>
    <r>
      <t xml:space="preserve">TOMFLON RMG 1MT
</t>
    </r>
    <r>
      <rPr>
        <sz val="9"/>
        <rFont val="Calibri"/>
        <family val="2"/>
        <charset val="204"/>
        <scheme val="minor"/>
      </rPr>
      <t>(от -60 до +600°C)</t>
    </r>
  </si>
  <si>
    <r>
      <t xml:space="preserve">ТОМФЛОН ВТС 120М
</t>
    </r>
    <r>
      <rPr>
        <sz val="9"/>
        <color rgb="FF000000"/>
        <rFont val="Calibri"/>
        <family val="2"/>
        <charset val="204"/>
        <scheme val="minor"/>
      </rPr>
      <t>(от -45 до +120°C)</t>
    </r>
  </si>
  <si>
    <t xml:space="preserve">Chevron SRI Grease 2 </t>
  </si>
  <si>
    <r>
      <t>ТОМФЛОН ЦСМ 400</t>
    </r>
    <r>
      <rPr>
        <sz val="9"/>
        <color theme="1"/>
        <rFont val="Calibri"/>
        <family val="2"/>
        <charset val="204"/>
        <scheme val="minor"/>
      </rPr>
      <t xml:space="preserve">
(от -40 до 230°С (+400°C))</t>
    </r>
  </si>
  <si>
    <r>
      <t>ТОМФЛОН ЦСМ 400 М</t>
    </r>
    <r>
      <rPr>
        <sz val="9"/>
        <color theme="1"/>
        <rFont val="Calibri"/>
        <family val="2"/>
        <charset val="204"/>
        <scheme val="minor"/>
      </rPr>
      <t xml:space="preserve">
(от 0 до 300°С)</t>
    </r>
  </si>
  <si>
    <r>
      <rPr>
        <b/>
        <sz val="12"/>
        <color theme="1"/>
        <rFont val="Calibri"/>
        <family val="2"/>
        <charset val="204"/>
        <scheme val="minor"/>
      </rPr>
      <t>Шприц V-серии</t>
    </r>
    <r>
      <rPr>
        <b/>
        <sz val="9"/>
        <color theme="1"/>
        <rFont val="Calibri"/>
        <family val="2"/>
        <charset val="204"/>
        <scheme val="minor"/>
      </rPr>
      <t xml:space="preserve">
</t>
    </r>
    <r>
      <rPr>
        <b/>
        <sz val="10"/>
        <color theme="1"/>
        <rFont val="Calibri"/>
        <family val="2"/>
        <charset val="204"/>
        <scheme val="minor"/>
      </rPr>
      <t>плунжерный пистолетного типа
для одной руки</t>
    </r>
  </si>
  <si>
    <t>345bar, 500 мл, шланг</t>
  </si>
  <si>
    <t>345bar, 500 мл, трубка</t>
  </si>
  <si>
    <t>Нагнетатели смазки ручные</t>
  </si>
  <si>
    <t>Нагнетатель смазки 6 кг</t>
  </si>
  <si>
    <t>275bar, для NLGI 1,2, 3,
до 9 г/ход, функция высокого объема</t>
  </si>
  <si>
    <t>Нагнетатель смазки 10 кг</t>
  </si>
  <si>
    <t>Нагнетатель смазки 15 кг</t>
  </si>
  <si>
    <t>от 10 т.р. в ассортименте</t>
  </si>
  <si>
    <t>8-922-64-22-333, 8-922-64-22-999</t>
  </si>
  <si>
    <t>"СМАЗЧИК", г. Пермь</t>
  </si>
  <si>
    <t>Реквизиты</t>
  </si>
  <si>
    <t>Прочие коды:
ОКВЭД доп. 45.31, 45.32, 46.41, 46.42, 46.45, 46.90, 47.30.2, 47.52, 47.91, 52.10 и др.
ОКОГУ 4210015
ОКФС 16
ОКОПФ 50102
ОКАТО 57246000027
ОКТМО 57646448111</t>
  </si>
  <si>
    <t>1кг</t>
  </si>
  <si>
    <t>ТАРА: вес, габариты</t>
  </si>
  <si>
    <t>ТУ 0254-176-76643964-2014</t>
  </si>
  <si>
    <r>
      <t xml:space="preserve">НОВА 150 ЕР 2
</t>
    </r>
    <r>
      <rPr>
        <sz val="9"/>
        <color theme="1"/>
        <rFont val="Calibri"/>
        <family val="2"/>
        <charset val="204"/>
        <scheme val="minor"/>
      </rPr>
      <t>KP 2 K-30 / Li</t>
    </r>
  </si>
  <si>
    <r>
      <t xml:space="preserve">НОВА 220 ЕР 2
</t>
    </r>
    <r>
      <rPr>
        <sz val="9"/>
        <color theme="1"/>
        <rFont val="Calibri"/>
        <family val="2"/>
        <charset val="204"/>
        <scheme val="minor"/>
      </rPr>
      <t>KP 2 K-30 / Li</t>
    </r>
  </si>
  <si>
    <r>
      <rPr>
        <b/>
        <sz val="9"/>
        <color rgb="FF0000FF"/>
        <rFont val="Calibri"/>
        <family val="2"/>
        <charset val="204"/>
        <scheme val="minor"/>
      </rPr>
      <t>Синяя смазка</t>
    </r>
    <r>
      <rPr>
        <b/>
        <sz val="9"/>
        <color theme="1"/>
        <rFont val="Calibri"/>
        <family val="2"/>
        <charset val="204"/>
        <scheme val="minor"/>
      </rPr>
      <t xml:space="preserve">
НОВА Супер 220 ЕР 2
</t>
    </r>
    <r>
      <rPr>
        <sz val="9"/>
        <color theme="1"/>
        <rFont val="Calibri"/>
        <family val="2"/>
        <charset val="204"/>
        <scheme val="minor"/>
      </rPr>
      <t>KP 2 P-30 / Li complex</t>
    </r>
  </si>
  <si>
    <r>
      <t xml:space="preserve">TOMFLON EP 2
</t>
    </r>
    <r>
      <rPr>
        <sz val="9"/>
        <color theme="1"/>
        <rFont val="Calibri"/>
        <family val="2"/>
        <charset val="204"/>
        <scheme val="minor"/>
      </rPr>
      <t>KPF 2 N-40 / Li, PTFE</t>
    </r>
  </si>
  <si>
    <r>
      <t xml:space="preserve">TOMFLON SGV 100/2
</t>
    </r>
    <r>
      <rPr>
        <sz val="9"/>
        <color theme="1"/>
        <rFont val="Calibri"/>
        <family val="2"/>
        <charset val="204"/>
        <scheme val="minor"/>
      </rPr>
      <t>KP 2 K-40 / Li</t>
    </r>
  </si>
  <si>
    <r>
      <t xml:space="preserve">TOMFLON SGV 220 EP 2
</t>
    </r>
    <r>
      <rPr>
        <sz val="9"/>
        <color theme="1"/>
        <rFont val="Calibri"/>
        <family val="2"/>
        <charset val="204"/>
        <scheme val="minor"/>
      </rPr>
      <t>KPF 2 K-30 / Li, PTFE</t>
    </r>
  </si>
  <si>
    <r>
      <t xml:space="preserve">ТОМФЛОН S 220 AD 2
</t>
    </r>
    <r>
      <rPr>
        <sz val="9"/>
        <color theme="1"/>
        <rFont val="Calibri"/>
        <family val="2"/>
        <charset val="204"/>
        <scheme val="minor"/>
      </rPr>
      <t>KPF 2 K-20 / Li complex, MoS2, PTFE</t>
    </r>
  </si>
  <si>
    <r>
      <rPr>
        <b/>
        <sz val="9"/>
        <color rgb="FF0000FF"/>
        <rFont val="Calibri"/>
        <family val="2"/>
        <charset val="204"/>
        <scheme val="minor"/>
      </rPr>
      <t>Синяя смазка</t>
    </r>
    <r>
      <rPr>
        <b/>
        <sz val="9"/>
        <color theme="1"/>
        <rFont val="Calibri"/>
        <family val="2"/>
        <charset val="204"/>
        <scheme val="minor"/>
      </rPr>
      <t xml:space="preserve">
TOMFLON CGT 0, 1, 2
</t>
    </r>
    <r>
      <rPr>
        <sz val="9"/>
        <color theme="1"/>
        <rFont val="Calibri"/>
        <family val="2"/>
        <charset val="204"/>
        <scheme val="minor"/>
      </rPr>
      <t>KPF 2 P-40 / Li complex, PTFE</t>
    </r>
  </si>
  <si>
    <r>
      <t>ТОМФЛОН SGS 150</t>
    </r>
    <r>
      <rPr>
        <sz val="9"/>
        <color theme="1"/>
        <rFont val="Calibri"/>
        <family val="2"/>
        <charset val="204"/>
        <scheme val="minor"/>
      </rPr>
      <t xml:space="preserve">
KPHC 2N-50 / PAO, Li complex</t>
    </r>
  </si>
  <si>
    <r>
      <t>ТОМФЛОН ПМ 40</t>
    </r>
    <r>
      <rPr>
        <sz val="9"/>
        <color theme="1"/>
        <rFont val="Calibri"/>
        <family val="2"/>
        <charset val="204"/>
        <scheme val="minor"/>
      </rPr>
      <t xml:space="preserve">
K 2 N-40 / Polyurea</t>
    </r>
  </si>
  <si>
    <r>
      <t>ТОМФЛОН SFG 180</t>
    </r>
    <r>
      <rPr>
        <sz val="9"/>
        <color theme="1"/>
        <rFont val="Calibri"/>
        <family val="2"/>
        <charset val="204"/>
        <scheme val="minor"/>
      </rPr>
      <t xml:space="preserve">
KPHC 2 R-40 / PAO, PTFE</t>
    </r>
  </si>
  <si>
    <r>
      <rPr>
        <b/>
        <sz val="8"/>
        <color theme="1"/>
        <rFont val="Calibri"/>
        <family val="2"/>
        <charset val="204"/>
        <scheme val="minor"/>
      </rPr>
      <t>от -30 до 120°C</t>
    </r>
    <r>
      <rPr>
        <sz val="8"/>
        <color theme="1"/>
        <rFont val="Calibri"/>
        <family val="2"/>
        <charset val="204"/>
        <scheme val="minor"/>
      </rPr>
      <t xml:space="preserve"> / Mobilux EP2, Shell Gadus S2 V100, Gadus S2 V145KP2, Gadus S2 V220, Fuchs Renolit EP; SKF LGEP 2;   Total Multis EP; Chevron Multifak EP;   Kluber CENTOPLEX 2 EP;  Petro-Canada Precision General Purpose EP; Девон Гриз EP; Лукойл Полифлекс EP-160;   Gazpromneft Grease L EP, Gazpromneft Grease LTS;   Rosneft Plastex Lithium EP</t>
    </r>
  </si>
  <si>
    <r>
      <rPr>
        <b/>
        <sz val="8"/>
        <color theme="1"/>
        <rFont val="Calibri"/>
        <family val="2"/>
        <charset val="204"/>
        <scheme val="minor"/>
      </rPr>
      <t>от -20 до 130°C</t>
    </r>
    <r>
      <rPr>
        <sz val="8"/>
        <color theme="1"/>
        <rFont val="Calibri"/>
        <family val="2"/>
        <charset val="204"/>
        <scheme val="minor"/>
      </rPr>
      <t xml:space="preserve"> / Shell Gadus S2 V220AD 2 (Retinax HDX 2); Fuchs Renolit FLM, Renolit Extreme Load 2;   Total Multis MS 2 / Elf Multi MoS2; Teboil Universal M; Лукойл Полифлекс EP-160HD; Gazpromneft Grease L Moly EP, Gazpromneft Grease LTS Moly EP</t>
    </r>
  </si>
  <si>
    <r>
      <rPr>
        <b/>
        <sz val="8"/>
        <color theme="1"/>
        <rFont val="Calibri"/>
        <family val="2"/>
        <charset val="204"/>
        <scheme val="minor"/>
      </rPr>
      <t>от -50 до 150°C</t>
    </r>
    <r>
      <rPr>
        <sz val="8"/>
        <color theme="1"/>
        <rFont val="Calibri"/>
        <family val="2"/>
        <charset val="204"/>
        <scheme val="minor"/>
      </rPr>
      <t xml:space="preserve"> / Shell Gadus S5 V100 2 (Shell Albida EMS 2), Mobilith SHC 100</t>
    </r>
  </si>
  <si>
    <r>
      <rPr>
        <b/>
        <sz val="8"/>
        <color theme="1"/>
        <rFont val="Calibri"/>
        <family val="2"/>
        <charset val="204"/>
        <scheme val="minor"/>
      </rPr>
      <t>от -40 до 130°C</t>
    </r>
    <r>
      <rPr>
        <sz val="8"/>
        <color theme="1"/>
        <rFont val="Calibri"/>
        <family val="2"/>
        <charset val="204"/>
        <scheme val="minor"/>
      </rPr>
      <t xml:space="preserve"> / Shell Gadus S2 V100 2 (Alvania RL 2)</t>
    </r>
  </si>
  <si>
    <t>ТУ 0254-202-76643964-14
ТУ 0254-203-76643964-14</t>
  </si>
  <si>
    <r>
      <rPr>
        <b/>
        <sz val="8"/>
        <color theme="1"/>
        <rFont val="Calibri"/>
        <family val="2"/>
        <charset val="204"/>
        <scheme val="minor"/>
      </rPr>
      <t>от -40 до 120°C; для ЦСС мобильной техники и промоборудования</t>
    </r>
    <r>
      <rPr>
        <sz val="8"/>
        <color theme="1"/>
        <rFont val="Calibri"/>
        <family val="2"/>
        <charset val="204"/>
        <scheme val="minor"/>
      </rPr>
      <t xml:space="preserve"> / Shell Gadus S4 V45 AC 00/000 (Retinax CSZ), Mobil Chassis Grease LBZ</t>
    </r>
  </si>
  <si>
    <r>
      <rPr>
        <b/>
        <sz val="8"/>
        <color theme="1"/>
        <rFont val="Calibri"/>
        <family val="2"/>
        <charset val="204"/>
        <scheme val="minor"/>
      </rPr>
      <t>от -40 до 140°C; универсальная тефлоновая смазка для нагруженной техники,
уникальна отсутствием критической нагрузки</t>
    </r>
    <r>
      <rPr>
        <sz val="8"/>
        <color theme="1"/>
        <rFont val="Calibri"/>
        <family val="2"/>
        <charset val="204"/>
        <scheme val="minor"/>
      </rPr>
      <t xml:space="preserve"> / 
SKF LGMT 2, Kluber CENTOPLEX 2 EP, Molykote Multilub</t>
    </r>
  </si>
  <si>
    <r>
      <rPr>
        <b/>
        <sz val="8"/>
        <color theme="1"/>
        <rFont val="Calibri"/>
        <family val="2"/>
        <charset val="204"/>
        <scheme val="minor"/>
      </rPr>
      <t>от -30 до 130°C; тефлоновая смазка</t>
    </r>
    <r>
      <rPr>
        <sz val="8"/>
        <color theme="1"/>
        <rFont val="Calibri"/>
        <family val="2"/>
        <charset val="204"/>
        <scheme val="minor"/>
      </rPr>
      <t xml:space="preserve"> / Shell Gadus S2 V220 2 (Alvania EP(LF) 2, Retinax EP 2)</t>
    </r>
  </si>
  <si>
    <r>
      <rPr>
        <b/>
        <sz val="8"/>
        <color theme="1"/>
        <rFont val="Calibri"/>
        <family val="2"/>
        <charset val="204"/>
        <scheme val="minor"/>
      </rPr>
      <t>от -30 до 150°C (от -20 до 160°C); без EP-присадок, для низких и средних нагрузок при высоких температурах</t>
    </r>
    <r>
      <rPr>
        <sz val="8"/>
        <color theme="1"/>
        <rFont val="Calibri"/>
        <family val="2"/>
        <charset val="204"/>
        <scheme val="minor"/>
      </rPr>
      <t>/ UNIREX N 2, 3</t>
    </r>
  </si>
  <si>
    <t>от -40 до 180°C; пищевая смазка</t>
  </si>
  <si>
    <r>
      <rPr>
        <b/>
        <sz val="8"/>
        <color theme="1"/>
        <rFont val="Calibri"/>
        <family val="2"/>
        <charset val="204"/>
        <scheme val="minor"/>
      </rPr>
      <t>от -40 до 150°C; для длительной смазки скоростных подшипников при средних и высоких температурах</t>
    </r>
    <r>
      <rPr>
        <sz val="8"/>
        <color theme="1"/>
        <rFont val="Calibri"/>
        <family val="2"/>
        <charset val="204"/>
        <scheme val="minor"/>
      </rPr>
      <t xml:space="preserve"> / SKF LGHP 2, Caterpillar 2S-3230 (High Speed Ball Bearing)</t>
    </r>
  </si>
  <si>
    <r>
      <t>TOMFLON C 100 (С 220)</t>
    </r>
    <r>
      <rPr>
        <sz val="9"/>
        <color theme="1"/>
        <rFont val="Calibri"/>
        <family val="2"/>
        <charset val="204"/>
        <scheme val="minor"/>
      </rPr>
      <t xml:space="preserve">
KPHC 2N-50 / PAO, Li complex</t>
    </r>
  </si>
  <si>
    <t>ТУ 0254-232-76643964-2014
ТУ 0254-286-76643964-2015</t>
  </si>
  <si>
    <r>
      <t xml:space="preserve">ТОМФЛОН RX 2 (RX 3)
</t>
    </r>
    <r>
      <rPr>
        <sz val="9"/>
        <color theme="1"/>
        <rFont val="Calibri"/>
        <family val="2"/>
        <charset val="204"/>
        <scheme val="minor"/>
      </rPr>
      <t>K 2 N-30 / Li complex
K 2 P-20 / Li complex</t>
    </r>
  </si>
  <si>
    <r>
      <rPr>
        <b/>
        <sz val="8"/>
        <color theme="1"/>
        <rFont val="Calibri"/>
        <family val="2"/>
        <charset val="204"/>
        <scheme val="minor"/>
      </rPr>
      <t xml:space="preserve">от -50 до 150°C (от -40 до 150°C) </t>
    </r>
    <r>
      <rPr>
        <sz val="8"/>
        <color theme="1"/>
        <rFont val="Calibri"/>
        <family val="2"/>
        <charset val="204"/>
        <scheme val="minor"/>
      </rPr>
      <t>/ Mobilith SHC 100, 220; Gazpromneft grease Synth LX EP2, Лукойл Синтофлекс 2-220</t>
    </r>
  </si>
  <si>
    <t>Брендовые смазки для высоких нагрузок, для повышенных температур, для высоких скоростей, для долговременного смазывания</t>
  </si>
  <si>
    <r>
      <rPr>
        <b/>
        <sz val="8"/>
        <color theme="1"/>
        <rFont val="Calibri"/>
        <family val="2"/>
        <charset val="204"/>
        <scheme val="minor"/>
      </rPr>
      <t xml:space="preserve">от -40 до 170°C; тефлоновая для средних и очень высоких нагрузок до 4000 Н / </t>
    </r>
    <r>
      <rPr>
        <sz val="8"/>
        <color theme="1"/>
        <rFont val="Calibri"/>
        <family val="2"/>
        <charset val="204"/>
        <scheme val="minor"/>
      </rPr>
      <t>Chevron Delo Grease EP 0,1,2; MOBILGREASE XHP 222; Shell Gadus S3 V220C 2; Ravenol LKW Fett blau; Castrol LMX; АРГО Elit-X; MC Blue (МС 1510); Лукойл Термофлекс ЕР-180; Gazpromneft Grease LX EP 1, 2</t>
    </r>
  </si>
  <si>
    <r>
      <t xml:space="preserve">ТОМФЛОН ВС 130
</t>
    </r>
    <r>
      <rPr>
        <sz val="9"/>
        <color theme="1"/>
        <rFont val="Calibri"/>
        <family val="2"/>
        <charset val="204"/>
        <scheme val="minor"/>
      </rPr>
      <t>KP X 2 K-40 / полусинт, Polyurea, Li complex</t>
    </r>
  </si>
  <si>
    <r>
      <rPr>
        <b/>
        <sz val="8"/>
        <color theme="1"/>
        <rFont val="Calibri"/>
        <family val="2"/>
        <charset val="204"/>
        <scheme val="minor"/>
      </rPr>
      <t>от -40 до 130°С; для длительного смазывания высокоскоростных подшипников</t>
    </r>
    <r>
      <rPr>
        <sz val="8"/>
        <color theme="1"/>
        <rFont val="Calibri"/>
        <family val="2"/>
        <charset val="204"/>
        <scheme val="minor"/>
      </rPr>
      <t xml:space="preserve"> / Kluber ISOFLEX NBU 15</t>
    </r>
  </si>
  <si>
    <t>ведро</t>
  </si>
  <si>
    <r>
      <t xml:space="preserve">TOMFLON SGV 00
</t>
    </r>
    <r>
      <rPr>
        <sz val="9"/>
        <color theme="1"/>
        <rFont val="Calibri"/>
        <family val="2"/>
        <charset val="204"/>
        <scheme val="minor"/>
      </rPr>
      <t>KP 00 K-40 / Полусинт, Li complex</t>
    </r>
  </si>
  <si>
    <t>РЕЗОЛ</t>
  </si>
  <si>
    <t>Русма Консервационная</t>
  </si>
  <si>
    <t>ТУ 0254-158-46977243-2013</t>
  </si>
  <si>
    <t>Тосол -40</t>
  </si>
  <si>
    <r>
      <t xml:space="preserve">Sintec EURO
{G11, -40ºС, </t>
    </r>
    <r>
      <rPr>
        <b/>
        <sz val="9"/>
        <color rgb="FF00B050"/>
        <rFont val="Calibri"/>
        <family val="2"/>
        <charset val="204"/>
        <scheme val="minor"/>
      </rPr>
      <t>зеленый</t>
    </r>
    <r>
      <rPr>
        <b/>
        <sz val="9"/>
        <color theme="1"/>
        <rFont val="Calibri"/>
        <family val="2"/>
        <charset val="204"/>
        <scheme val="minor"/>
      </rPr>
      <t>}</t>
    </r>
  </si>
  <si>
    <r>
      <t xml:space="preserve">Sintec LUXE
{G12, -40ºС, </t>
    </r>
    <r>
      <rPr>
        <b/>
        <sz val="9"/>
        <color rgb="FFFF0000"/>
        <rFont val="Calibri"/>
        <family val="2"/>
        <charset val="204"/>
        <scheme val="minor"/>
      </rPr>
      <t>красный</t>
    </r>
    <r>
      <rPr>
        <b/>
        <sz val="9"/>
        <color theme="1"/>
        <rFont val="Calibri"/>
        <family val="2"/>
        <charset val="204"/>
        <scheme val="minor"/>
      </rPr>
      <t>}</t>
    </r>
  </si>
  <si>
    <r>
      <t xml:space="preserve">Sintec PREMIUM
{G12+, -40ºС, </t>
    </r>
    <r>
      <rPr>
        <b/>
        <sz val="9"/>
        <color rgb="FFFF0000"/>
        <rFont val="Calibri"/>
        <family val="2"/>
        <charset val="204"/>
        <scheme val="minor"/>
      </rPr>
      <t>красный</t>
    </r>
    <r>
      <rPr>
        <b/>
        <sz val="9"/>
        <color theme="1"/>
        <rFont val="Calibri"/>
        <family val="2"/>
        <charset val="204"/>
        <scheme val="minor"/>
      </rPr>
      <t>}</t>
    </r>
  </si>
  <si>
    <r>
      <t xml:space="preserve">Sintec UNLIMITED
{G12++ (Si-OAT), -40ºС, </t>
    </r>
    <r>
      <rPr>
        <b/>
        <sz val="9"/>
        <color rgb="FF9900CC"/>
        <rFont val="Calibri"/>
        <family val="2"/>
        <charset val="204"/>
        <scheme val="minor"/>
      </rPr>
      <t>фиолетовый</t>
    </r>
    <r>
      <rPr>
        <b/>
        <sz val="9"/>
        <color theme="1"/>
        <rFont val="Calibri"/>
        <family val="2"/>
        <charset val="204"/>
        <scheme val="minor"/>
      </rPr>
      <t>}</t>
    </r>
  </si>
  <si>
    <t>ТУ 38.401-58-337-2003</t>
  </si>
  <si>
    <t>РУСМА-1(з)    (до 70 Мпа)</t>
  </si>
  <si>
    <t>для неподвижных, разборных контактов; от -60 до 150°С</t>
  </si>
  <si>
    <t>БАК.90523</t>
  </si>
  <si>
    <t>400 bar, 500 мл, ст. трубка, со съемной крышкой</t>
  </si>
  <si>
    <t>г. Пермь, ул. Промышленная, 97, тел. 8-922-64-22-999</t>
  </si>
  <si>
    <t>132-19</t>
  </si>
  <si>
    <t>132-20</t>
  </si>
  <si>
    <t>132-21</t>
  </si>
  <si>
    <t>ЗРВП-86 (PSWP)</t>
  </si>
  <si>
    <t>ПЛАСМА-Т5</t>
  </si>
  <si>
    <t>ТУ 0254-006-17432726-10</t>
  </si>
  <si>
    <r>
      <t xml:space="preserve">ОКБ-122-7
</t>
    </r>
    <r>
      <rPr>
        <sz val="9"/>
        <color theme="1"/>
        <rFont val="Calibri"/>
        <family val="2"/>
        <charset val="204"/>
        <scheme val="minor"/>
      </rPr>
      <t>(от -60 до +120°C)</t>
    </r>
  </si>
  <si>
    <t>допуск РЖД (распоряжение 255р от 12.02.16)</t>
  </si>
  <si>
    <t>Литиевый загуститель</t>
  </si>
  <si>
    <t>ТУ 19.20.29-005-62027624-2022</t>
  </si>
  <si>
    <t>ПУМА-МР</t>
  </si>
  <si>
    <t>Униол-2М/2</t>
  </si>
  <si>
    <t>ТУ 38.5901243-92</t>
  </si>
  <si>
    <r>
      <t xml:space="preserve">ГОСТ 6267-74
</t>
    </r>
    <r>
      <rPr>
        <b/>
        <sz val="8"/>
        <color theme="1"/>
        <rFont val="Calibri"/>
        <family val="2"/>
        <charset val="204"/>
        <scheme val="minor"/>
      </rPr>
      <t>ГОСТ 6267-2021 (введен 01.07.2022)</t>
    </r>
  </si>
  <si>
    <t>Твердосмазочные покрытия</t>
  </si>
  <si>
    <r>
      <t xml:space="preserve">РУСМА D 321 R
</t>
    </r>
    <r>
      <rPr>
        <sz val="9"/>
        <color theme="1"/>
        <rFont val="Calibri"/>
        <family val="2"/>
        <charset val="204"/>
        <scheme val="minor"/>
      </rPr>
      <t>MoS</t>
    </r>
    <r>
      <rPr>
        <vertAlign val="subscript"/>
        <sz val="9"/>
        <color theme="1"/>
        <rFont val="Calibri"/>
        <family val="2"/>
        <charset val="204"/>
        <scheme val="minor"/>
      </rPr>
      <t>2</t>
    </r>
    <r>
      <rPr>
        <sz val="9"/>
        <color theme="1"/>
        <rFont val="Calibri"/>
        <family val="2"/>
        <charset val="204"/>
        <scheme val="minor"/>
      </rPr>
      <t xml:space="preserve"> + графит (от -80 до 450°С)</t>
    </r>
  </si>
  <si>
    <t>ТУ 20.59.59-280-46977243-2021</t>
  </si>
  <si>
    <t>0,5кг</t>
  </si>
  <si>
    <r>
      <t xml:space="preserve">РУСМА DRY MOLY 511
</t>
    </r>
    <r>
      <rPr>
        <sz val="9"/>
        <color theme="1"/>
        <rFont val="Calibri"/>
        <family val="2"/>
        <charset val="204"/>
        <scheme val="minor"/>
      </rPr>
      <t>MoS</t>
    </r>
    <r>
      <rPr>
        <vertAlign val="subscript"/>
        <sz val="9"/>
        <color theme="1"/>
        <rFont val="Calibri"/>
        <family val="2"/>
        <charset val="204"/>
        <scheme val="minor"/>
      </rPr>
      <t>2</t>
    </r>
    <r>
      <rPr>
        <sz val="9"/>
        <color theme="1"/>
        <rFont val="Calibri"/>
        <family val="2"/>
        <charset val="204"/>
        <scheme val="minor"/>
      </rPr>
      <t xml:space="preserve"> (от -80 до 450°С)</t>
    </r>
  </si>
  <si>
    <t>ТУ 20.59.59-283-46977243-2021</t>
  </si>
  <si>
    <r>
      <t xml:space="preserve">РУСМА ДВС
</t>
    </r>
    <r>
      <rPr>
        <sz val="9"/>
        <color theme="1"/>
        <rFont val="Calibri"/>
        <family val="2"/>
        <charset val="204"/>
        <scheme val="minor"/>
      </rPr>
      <t>MoS2 + PTFE (от -80 до 450°С)</t>
    </r>
  </si>
  <si>
    <t>ТУ 20.59.59-326-46977243-2022</t>
  </si>
  <si>
    <r>
      <t xml:space="preserve">ТУ 19.20.29-001-62027624-2021,
</t>
    </r>
    <r>
      <rPr>
        <sz val="7"/>
        <color theme="1"/>
        <rFont val="Calibri"/>
        <family val="2"/>
        <charset val="204"/>
        <scheme val="minor"/>
      </rPr>
      <t>ТУ 0254-002-47926093-2001</t>
    </r>
  </si>
  <si>
    <t>Бесплатная доставка до ТК КИТ, ДЛ, ПЭК, DPD, Почта России. Другие ТК по согласованию.</t>
  </si>
  <si>
    <t>ТУ 20.59.41-334-76643964-2016</t>
  </si>
  <si>
    <r>
      <t xml:space="preserve">ТОМФЛОН СМ 180Д
</t>
    </r>
    <r>
      <rPr>
        <sz val="9"/>
        <rFont val="Calibri"/>
        <family val="2"/>
        <charset val="204"/>
        <scheme val="minor"/>
      </rPr>
      <t>(от -30 до +180°C (+200°С))</t>
    </r>
  </si>
  <si>
    <t>ТУ 20.59.41-460-76643964-2022</t>
  </si>
  <si>
    <r>
      <t xml:space="preserve">Томфлон СМ 180ДМ
</t>
    </r>
    <r>
      <rPr>
        <sz val="9"/>
        <rFont val="Calibri"/>
        <family val="2"/>
        <charset val="204"/>
        <scheme val="minor"/>
      </rPr>
      <t>(от -20 до +180°C)</t>
    </r>
  </si>
  <si>
    <r>
      <t xml:space="preserve">ТОМФЛОН ML 160D
</t>
    </r>
    <r>
      <rPr>
        <sz val="9"/>
        <color theme="1"/>
        <rFont val="Calibri"/>
        <family val="2"/>
        <charset val="204"/>
        <scheme val="minor"/>
      </rPr>
      <t>KPF X 2 P-30 /полусинт, Li complex, MoS2, PTFE</t>
    </r>
  </si>
  <si>
    <r>
      <t xml:space="preserve">ТОМФЛОН СМ 180Д
</t>
    </r>
    <r>
      <rPr>
        <sz val="9"/>
        <color theme="1"/>
        <rFont val="Calibri"/>
        <family val="2"/>
        <charset val="204"/>
        <scheme val="minor"/>
      </rPr>
      <t>KPF X 2 R-30 /полусинт, Li complex, PTFE, MoS2</t>
    </r>
  </si>
  <si>
    <r>
      <rPr>
        <b/>
        <sz val="8"/>
        <color theme="1"/>
        <rFont val="Calibri"/>
        <family val="2"/>
        <charset val="204"/>
        <scheme val="minor"/>
      </rPr>
      <t>от -30 до +160°C (+180°С)</t>
    </r>
    <r>
      <rPr>
        <sz val="8"/>
        <color theme="1"/>
        <rFont val="Calibri"/>
        <family val="2"/>
        <charset val="204"/>
        <scheme val="minor"/>
      </rPr>
      <t xml:space="preserve"> / Fuchs RENOLIT FLM 2</t>
    </r>
  </si>
  <si>
    <r>
      <rPr>
        <b/>
        <sz val="8"/>
        <color theme="1"/>
        <rFont val="Calibri"/>
        <family val="2"/>
        <charset val="204"/>
        <scheme val="minor"/>
      </rPr>
      <t>от -30 до +180°C (+200°С)</t>
    </r>
    <r>
      <rPr>
        <sz val="8"/>
        <color theme="1"/>
        <rFont val="Calibri"/>
        <family val="2"/>
        <charset val="204"/>
        <scheme val="minor"/>
      </rPr>
      <t xml:space="preserve"> / TermoMax EP2, Fuchs RENOLIT FLM 2,  Total Multis MS 2, Лукойл Полифлекс EP-160HD</t>
    </r>
  </si>
  <si>
    <t>Допуск РЖД 1735/р от 04.08.21,
лиценз. договор от 05.11.2019 № РД0315203</t>
  </si>
  <si>
    <t>ТУ 38.1011048-85</t>
  </si>
  <si>
    <t>ТУ 38.1011051-87</t>
  </si>
  <si>
    <t>ГОСТ 16862-71</t>
  </si>
  <si>
    <t>ВНИИ НП 254 (Атланта)</t>
  </si>
  <si>
    <t>ВНИИ НП 261 (Сапфир)</t>
  </si>
  <si>
    <t>ВНИИНП-263</t>
  </si>
  <si>
    <t>ТУ 38.101891-81 изм. 1, 2, 3</t>
  </si>
  <si>
    <t>ТУ 38.1011062-86</t>
  </si>
  <si>
    <t>ВНИИ НП 275</t>
  </si>
  <si>
    <t>ВНИИ НП 276</t>
  </si>
  <si>
    <t>ВНИИНП-298</t>
  </si>
  <si>
    <t>ТУ 38.1011029-2009</t>
  </si>
  <si>
    <t>ВНИИ НП 284 (Аметист)</t>
  </si>
  <si>
    <t>ТУ 38.101472-74</t>
  </si>
  <si>
    <t>ВНИИ НП 292</t>
  </si>
  <si>
    <r>
      <t xml:space="preserve">НОВА ЕР
</t>
    </r>
    <r>
      <rPr>
        <b/>
        <sz val="9"/>
        <color theme="10"/>
        <rFont val="Calibri"/>
        <family val="2"/>
        <charset val="204"/>
      </rPr>
      <t xml:space="preserve"> (-30 до +120°С)</t>
    </r>
  </si>
  <si>
    <r>
      <t xml:space="preserve">НОВА Ультра EP
</t>
    </r>
    <r>
      <rPr>
        <b/>
        <sz val="9"/>
        <color theme="10"/>
        <rFont val="Calibri"/>
        <family val="2"/>
        <charset val="204"/>
      </rPr>
      <t xml:space="preserve"> (-30 до +120°С)</t>
    </r>
  </si>
  <si>
    <r>
      <t xml:space="preserve">НОВА Супер EP
</t>
    </r>
    <r>
      <rPr>
        <b/>
        <sz val="9"/>
        <color theme="10"/>
        <rFont val="Calibri"/>
        <family val="2"/>
        <charset val="204"/>
      </rPr>
      <t>(синяя смазка)
 (от -30 до 160°С)</t>
    </r>
  </si>
  <si>
    <t>Mobilgrease XHP 222; Shell Gadus S3 V220C 2; Ravenol LKW Fett blau;   Castrol LMX; LIQUI-MOLY LM 50 Litho HT; ВМПАВТО MC Blue (МС 1510); АРГО Elit-X, Elit Blue;   Лукойл Термофлекс ЕР-180; Gazpromneft Grease LX EP 1,2</t>
  </si>
  <si>
    <t>ТОМФЛОН ASG 65
 (от -65 до +200°C )</t>
  </si>
  <si>
    <t>Aeroshell  Grease 22,
может заменять Aeroshell 14</t>
  </si>
  <si>
    <t>TOMFLON C 00</t>
  </si>
  <si>
    <t>MOBILITH SHC 007</t>
  </si>
  <si>
    <t>SKF LGWA 2</t>
  </si>
  <si>
    <t>Chevron Delo Grease EP 0, 1, 2;   также может заменять SKF LGWA 2, TEXACO Starplex EP2; MOBILGREASE XHP 222; LIQUI-MOLY LM 50 Litho HT; MC Blue (МС 1510);  Лукойл Термофлекс ЕР-180, Loctite 8106</t>
  </si>
  <si>
    <r>
      <t xml:space="preserve">TOMFLON HCF 60
</t>
    </r>
    <r>
      <rPr>
        <sz val="9"/>
        <color theme="1"/>
        <rFont val="Calibri"/>
        <family val="2"/>
        <charset val="204"/>
        <scheme val="minor"/>
      </rPr>
      <t>(от -60 до 140°C )</t>
    </r>
  </si>
  <si>
    <t>Addinol Longlife Grease HS 2</t>
  </si>
  <si>
    <t>UNIMOLY HTC METALLIC
(-25 до +1200°С)</t>
  </si>
  <si>
    <t xml:space="preserve">Klübersynth UH1 64-2403
(-30 до +140°С) </t>
  </si>
  <si>
    <t>ТОМФЛОН BME 150</t>
  </si>
  <si>
    <t>Kluberplex BEM 41-132</t>
  </si>
  <si>
    <t>ТОМФЛОН ВСН 130/1
(-50 до +130°С)</t>
  </si>
  <si>
    <t>ISOFLEX TOPAS NCA 51</t>
  </si>
  <si>
    <r>
      <t xml:space="preserve">ТОМФЛОН КСФ 60М
</t>
    </r>
    <r>
      <rPr>
        <sz val="9"/>
        <color theme="1"/>
        <rFont val="Calibri"/>
        <family val="2"/>
        <charset val="204"/>
        <scheme val="minor"/>
      </rPr>
      <t>(от -60 до 135°С )</t>
    </r>
  </si>
  <si>
    <t>замена TOTAL CERAN XS 40 Moly</t>
  </si>
  <si>
    <t>ТОМФЛОН МД 50 С1</t>
  </si>
  <si>
    <t>Gadus S5 V150 XKD 1</t>
  </si>
  <si>
    <r>
      <t>LGWM 2
(-40</t>
    </r>
    <r>
      <rPr>
        <sz val="9"/>
        <color theme="1"/>
        <rFont val="Calibri"/>
        <family val="2"/>
        <charset val="204"/>
      </rPr>
      <t>÷</t>
    </r>
    <r>
      <rPr>
        <sz val="9"/>
        <color theme="1"/>
        <rFont val="Calibri"/>
        <family val="2"/>
        <charset val="204"/>
        <scheme val="minor"/>
      </rPr>
      <t>110°С)</t>
    </r>
  </si>
  <si>
    <t>LGLT 2
(-50÷110°С)</t>
  </si>
  <si>
    <r>
      <t xml:space="preserve">ТОМФЛОН ПАО 60С
</t>
    </r>
    <r>
      <rPr>
        <sz val="9"/>
        <color theme="1"/>
        <rFont val="Calibri"/>
        <family val="2"/>
        <charset val="204"/>
        <scheme val="minor"/>
      </rPr>
      <t>(от -50  до + 120°C )</t>
    </r>
  </si>
  <si>
    <t>Isoflex Topas NCA 5051</t>
  </si>
  <si>
    <r>
      <t xml:space="preserve">ТОМФЛОН ПАО 60М
</t>
    </r>
    <r>
      <rPr>
        <sz val="9"/>
        <color theme="1"/>
        <rFont val="Calibri"/>
        <family val="2"/>
        <charset val="204"/>
        <scheme val="minor"/>
      </rPr>
      <t>(от -60  до + 140°C)</t>
    </r>
  </si>
  <si>
    <t>EFELE SG-311</t>
  </si>
  <si>
    <t>ТОМФЛОН ПАО 150S</t>
  </si>
  <si>
    <t>Kluber Isoflex Altime SL2</t>
  </si>
  <si>
    <t>может заменять Mobil Polyrex EM</t>
  </si>
  <si>
    <t xml:space="preserve"> Caterpillar 2S-3230 (High Speed Ball Bearing)</t>
  </si>
  <si>
    <t>ТОМФЛОН ПМ 160С
 (-20 до +160°С)</t>
  </si>
  <si>
    <t>Shell Gadus S3 T220 2</t>
  </si>
  <si>
    <t xml:space="preserve">
RENOLIT Unitemp 2</t>
  </si>
  <si>
    <t>может заменять Chevron Black Pearl Grease EP NLGI 2</t>
  </si>
  <si>
    <r>
      <t>ТОМФЛОН ПМ 200К</t>
    </r>
    <r>
      <rPr>
        <sz val="9"/>
        <color theme="1"/>
        <rFont val="Calibri"/>
        <family val="2"/>
        <charset val="204"/>
        <scheme val="minor"/>
      </rPr>
      <t xml:space="preserve">
(от -20 до +180°С (+200°С))</t>
    </r>
  </si>
  <si>
    <t>может заменять Petamo GHY 441</t>
  </si>
  <si>
    <r>
      <t xml:space="preserve">ТОМФЛОН ПМ 200С
</t>
    </r>
    <r>
      <rPr>
        <sz val="9"/>
        <color theme="1"/>
        <rFont val="Calibri"/>
        <family val="2"/>
        <charset val="204"/>
        <scheme val="minor"/>
      </rPr>
      <t>(от -20 до +200°C)</t>
    </r>
  </si>
  <si>
    <r>
      <t xml:space="preserve">ТОМФЛОН ПМА 200В
</t>
    </r>
    <r>
      <rPr>
        <sz val="9"/>
        <color theme="1"/>
        <rFont val="Calibri"/>
        <family val="2"/>
        <charset val="204"/>
        <scheme val="minor"/>
      </rPr>
      <t> (от -40 до +200°C)</t>
    </r>
  </si>
  <si>
    <t>Mobil SHC Polyrex 222</t>
  </si>
  <si>
    <t>Krytox GPL-226</t>
  </si>
  <si>
    <t>Томфлон САГ 230 КБ</t>
  </si>
  <si>
    <t>Molyslip Slipseal</t>
  </si>
  <si>
    <t>может заменять
Interflon FIN GREASE MP 2/3,
Loctite 8106</t>
  </si>
  <si>
    <r>
      <t xml:space="preserve">ТОМФЛОН СМ 180Д
</t>
    </r>
    <r>
      <rPr>
        <sz val="9"/>
        <color theme="1"/>
        <rFont val="Calibri"/>
        <family val="2"/>
        <charset val="204"/>
        <scheme val="minor"/>
      </rPr>
      <t>(от -30 до +180°C (+200°С))</t>
    </r>
  </si>
  <si>
    <t>Fuchs RENOLIT FLM 2</t>
  </si>
  <si>
    <t>Total Multis MS 2 / Elf Multi MoS2</t>
  </si>
  <si>
    <t>TermoMax EP2,  Лукойл Полифлекс EP-160HD</t>
  </si>
  <si>
    <t>ТОМФЛОН СС 200ПШ</t>
  </si>
  <si>
    <t>Chevron Ulti-plex Synthetic Grease</t>
  </si>
  <si>
    <t>ТУ 20.59.41-368-76643964-2018</t>
  </si>
  <si>
    <r>
      <t xml:space="preserve">TOMFLON C 00
</t>
    </r>
    <r>
      <rPr>
        <sz val="9"/>
        <color rgb="FF000000"/>
        <rFont val="Calibri"/>
        <family val="2"/>
        <charset val="204"/>
        <scheme val="minor"/>
      </rPr>
      <t>(от -50 до +150°C)</t>
    </r>
  </si>
  <si>
    <t>ТУ 0254-251-76643964-2014</t>
  </si>
  <si>
    <t>ТУ 0254-298-76643964-2015</t>
  </si>
  <si>
    <t>ТУ 20.59.41-358-76643964-2019</t>
  </si>
  <si>
    <r>
      <t xml:space="preserve">ТОМФЛОН BME 150
</t>
    </r>
    <r>
      <rPr>
        <sz val="9"/>
        <color theme="1"/>
        <rFont val="Calibri"/>
        <family val="2"/>
        <charset val="204"/>
        <scheme val="minor"/>
      </rPr>
      <t>(от -40 до +150°С)</t>
    </r>
  </si>
  <si>
    <r>
      <t xml:space="preserve">ТОМФЛОН BMе 150/2
</t>
    </r>
    <r>
      <rPr>
        <sz val="9"/>
        <color theme="1"/>
        <rFont val="Calibri"/>
        <family val="2"/>
        <charset val="204"/>
        <scheme val="minor"/>
      </rPr>
      <t>(от -40 до +150°С)</t>
    </r>
  </si>
  <si>
    <r>
      <t xml:space="preserve">ТОМФЛОН ВПМ 160
</t>
    </r>
    <r>
      <rPr>
        <sz val="9"/>
        <color theme="1"/>
        <rFont val="Calibri"/>
        <family val="2"/>
        <charset val="204"/>
        <scheme val="minor"/>
      </rPr>
      <t>(от -45 до +160°С)</t>
    </r>
  </si>
  <si>
    <r>
      <rPr>
        <b/>
        <sz val="9"/>
        <color theme="1"/>
        <rFont val="Calibri"/>
        <family val="2"/>
        <charset val="204"/>
        <scheme val="minor"/>
      </rPr>
      <t>ТОМФЛОН ГФМ 200</t>
    </r>
    <r>
      <rPr>
        <sz val="9"/>
        <color theme="1"/>
        <rFont val="Calibri"/>
        <family val="2"/>
        <charset val="204"/>
        <scheme val="minor"/>
      </rPr>
      <t xml:space="preserve">
(от -40 до +200°C)</t>
    </r>
  </si>
  <si>
    <t>ТУ 20.59.41-417-76643964-2021</t>
  </si>
  <si>
    <t>ТОМФЛОН ПАО 150G
(от -45 до +150°C)</t>
  </si>
  <si>
    <t>ТОМФЛОН ПАО 150S
(от -50 до +150°C )</t>
  </si>
  <si>
    <t>ТОМФЛОН ПАО 150S/1
(от -50 до +150°C )</t>
  </si>
  <si>
    <t>ТУ  20.59.41-366-76643964-2018</t>
  </si>
  <si>
    <t>ТОМФЛОН ПАО 150 SRL
(от -50 до +150°C )</t>
  </si>
  <si>
    <t>ТУ 20.59.41-390-76643964-2019</t>
  </si>
  <si>
    <r>
      <t xml:space="preserve">ТОМФЛОН ПМА 200В
</t>
    </r>
    <r>
      <rPr>
        <sz val="9"/>
        <color rgb="FF000000"/>
        <rFont val="Calibri"/>
        <family val="2"/>
        <charset val="204"/>
        <scheme val="minor"/>
      </rPr>
      <t> (от -40 до +200°C)</t>
    </r>
  </si>
  <si>
    <r>
      <t xml:space="preserve">ТОМФЛОН ПМ 40М
</t>
    </r>
    <r>
      <rPr>
        <sz val="9"/>
        <color rgb="FF000000"/>
        <rFont val="Calibri"/>
        <family val="2"/>
        <charset val="204"/>
        <scheme val="minor"/>
      </rPr>
      <t>(от -20 до +160°C)</t>
    </r>
  </si>
  <si>
    <t>ТОМФЛОН РП 200</t>
  </si>
  <si>
    <t>ТУ 20.59.41-344-76643964-2017</t>
  </si>
  <si>
    <r>
      <t xml:space="preserve">ТОМФЛОН САГ 230 КБ
</t>
    </r>
    <r>
      <rPr>
        <sz val="9"/>
        <color theme="1"/>
        <rFont val="Calibri"/>
        <family val="2"/>
        <charset val="204"/>
        <scheme val="minor"/>
      </rPr>
      <t>(от -40 до 150°С)</t>
    </r>
  </si>
  <si>
    <t>ТУ 20.59.41-359-76643964-2018</t>
  </si>
  <si>
    <r>
      <t xml:space="preserve">ТОМФЛОН СК 250Ц
</t>
    </r>
    <r>
      <rPr>
        <sz val="9"/>
        <color theme="1"/>
        <rFont val="Calibri"/>
        <family val="2"/>
        <charset val="204"/>
        <scheme val="minor"/>
      </rPr>
      <t>(от -40 до +250°C)</t>
    </r>
  </si>
  <si>
    <t>ТУ 20.59.41-387-76643964-2019</t>
  </si>
  <si>
    <r>
      <t xml:space="preserve">ТОМФЛОН ЦГ 1200
</t>
    </r>
    <r>
      <rPr>
        <sz val="9"/>
        <color theme="1"/>
        <rFont val="Calibri"/>
        <family val="2"/>
        <charset val="204"/>
        <scheme val="minor"/>
      </rPr>
      <t>(от -40 до +1200°С)</t>
    </r>
  </si>
  <si>
    <t>ТУ 0254-014-76643964-2006</t>
  </si>
  <si>
    <r>
      <t xml:space="preserve">ЦИАТИМ-221У
</t>
    </r>
    <r>
      <rPr>
        <sz val="9"/>
        <color theme="1"/>
        <rFont val="Calibri"/>
        <family val="2"/>
        <charset val="204"/>
        <scheme val="minor"/>
      </rPr>
      <t>(от -60 до +190°C (+200°С))</t>
    </r>
  </si>
  <si>
    <t>Бесплатная доставка до ТК КИТ, ДЛ, ПЭК, DPD, Почта России.
Другие ТК по согласованию.</t>
  </si>
  <si>
    <r>
      <t xml:space="preserve">Проникающая смазка
"Мастер-ключ" Агат-Авто
</t>
    </r>
    <r>
      <rPr>
        <sz val="9"/>
        <color theme="1"/>
        <rFont val="Calibri"/>
        <family val="2"/>
        <charset val="204"/>
        <scheme val="minor"/>
      </rPr>
      <t>(аналог WD-40)</t>
    </r>
  </si>
  <si>
    <t>Смазка графитная  Агат-Авто</t>
  </si>
  <si>
    <r>
      <rPr>
        <b/>
        <sz val="8"/>
        <color theme="1"/>
        <rFont val="Calibri"/>
        <family val="2"/>
        <charset val="204"/>
        <scheme val="minor"/>
      </rPr>
      <t>от -20 до 160°C</t>
    </r>
    <r>
      <rPr>
        <sz val="8"/>
        <color theme="1"/>
        <rFont val="Calibri"/>
        <family val="2"/>
        <charset val="204"/>
        <scheme val="minor"/>
      </rPr>
      <t xml:space="preserve"> / Mobilgrease XHP 222; Shell Gadus S3 V220C 2; Ravenol LKW Fett blau;   Castrol LMX; ВМПАВТО MC Blue (МС 1510);   АРГО Elit-X, Elit Blue;   Лукойл Термофлекс ЕР-180;    Gazpromneft Grease LX EP 1, 2</t>
    </r>
    <r>
      <rPr>
        <b/>
        <sz val="12.5"/>
        <color theme="1"/>
        <rFont val="Calibri"/>
        <family val="2"/>
        <charset val="204"/>
        <scheme val="minor"/>
      </rPr>
      <t/>
    </r>
  </si>
  <si>
    <t>аналог ЗРВП-86 (PSWP)</t>
  </si>
  <si>
    <t>для ГНБ</t>
  </si>
  <si>
    <r>
      <t xml:space="preserve">TOMFLON RMG 1MD
</t>
    </r>
    <r>
      <rPr>
        <sz val="9"/>
        <color theme="1"/>
        <rFont val="Calibri"/>
        <family val="2"/>
        <charset val="204"/>
        <scheme val="minor"/>
      </rPr>
      <t>медно-графитная (+ MoS2 и PTFE)</t>
    </r>
  </si>
  <si>
    <t>ЖТКЗ-65</t>
  </si>
  <si>
    <t>Морские смазки</t>
  </si>
  <si>
    <t>ГОСТ 9762-76</t>
  </si>
  <si>
    <t>ГОСТ 2712-75
ГОСТ 2712-2021 (введен 01.07.2022)</t>
  </si>
  <si>
    <t>МС-70</t>
  </si>
  <si>
    <r>
      <t xml:space="preserve">ВНИИНП-232   (КГП)
</t>
    </r>
    <r>
      <rPr>
        <sz val="9"/>
        <color theme="1"/>
        <rFont val="Calibri"/>
        <family val="2"/>
        <charset val="204"/>
        <scheme val="minor"/>
      </rPr>
      <t>коллоидно-графитовый препарат</t>
    </r>
  </si>
  <si>
    <r>
      <t xml:space="preserve">ВНИИНП-232
</t>
    </r>
    <r>
      <rPr>
        <sz val="9"/>
        <color theme="1"/>
        <rFont val="Calibri"/>
        <family val="2"/>
        <charset val="204"/>
        <scheme val="minor"/>
      </rPr>
      <t>дисульфид молибдена</t>
    </r>
  </si>
  <si>
    <t>ТУ 38 УССР 201172-77</t>
  </si>
  <si>
    <t>ГОСТ 8551-74
ГОСТ 8551-2021 (введен 01.07.2022)</t>
  </si>
  <si>
    <t>ЦИАТИМ-205   "Русма"</t>
  </si>
  <si>
    <t>ЦИАТИМ-205   "Центр-Ойл"</t>
  </si>
  <si>
    <r>
      <rPr>
        <b/>
        <sz val="8"/>
        <color theme="1"/>
        <rFont val="Calibri"/>
        <family val="2"/>
        <charset val="204"/>
        <scheme val="minor"/>
      </rPr>
      <t>ГОСТ 9433-2021</t>
    </r>
    <r>
      <rPr>
        <sz val="8"/>
        <color theme="1"/>
        <rFont val="Calibri"/>
        <family val="2"/>
        <charset val="204"/>
        <scheme val="minor"/>
      </rPr>
      <t xml:space="preserve"> (введен 01.07.2022)</t>
    </r>
  </si>
  <si>
    <t>Смазка для цепей   Агат-Авто</t>
  </si>
  <si>
    <r>
      <t xml:space="preserve">ГТШ
</t>
    </r>
    <r>
      <rPr>
        <sz val="9"/>
        <color theme="1"/>
        <rFont val="Calibri"/>
        <family val="2"/>
        <charset val="204"/>
        <scheme val="minor"/>
      </rPr>
      <t>графитная термостойкая широкого применения</t>
    </r>
  </si>
  <si>
    <r>
      <t>БУКСОЛ</t>
    </r>
    <r>
      <rPr>
        <b/>
        <sz val="20"/>
        <color theme="1"/>
        <rFont val="Calibri"/>
        <family val="2"/>
        <charset val="204"/>
      </rPr>
      <t>®</t>
    </r>
  </si>
  <si>
    <t>ТОМФЛОН RGF</t>
  </si>
  <si>
    <t>от -30 до +1100°C, замена Molykote HSC Plus</t>
  </si>
  <si>
    <t>прайс на 02.09.2023</t>
  </si>
  <si>
    <t>Герметик ВГО-1</t>
  </si>
  <si>
    <t>Герметик-прокладка АВТОСИЛ 11321 черный высокопрочный,
RTV silicone, тиксотропный, нейтральный</t>
  </si>
  <si>
    <t>ТУ 20.17.10-016-58646534-2014</t>
  </si>
  <si>
    <r>
      <t xml:space="preserve">Герметик-прокладка АВТОСИЛ 11390 </t>
    </r>
    <r>
      <rPr>
        <b/>
        <sz val="9"/>
        <color rgb="FFC00000"/>
        <rFont val="Calibri"/>
        <family val="2"/>
        <charset val="204"/>
        <scheme val="minor"/>
      </rPr>
      <t>красный</t>
    </r>
    <r>
      <rPr>
        <b/>
        <sz val="9"/>
        <color theme="1"/>
        <rFont val="Calibri"/>
        <family val="2"/>
        <charset val="204"/>
        <scheme val="minor"/>
      </rPr>
      <t xml:space="preserve"> термостойкий,
RTV silicone, тиксотропный, нейтральный</t>
    </r>
  </si>
  <si>
    <t>OAT (Organic Acid Technology) - органические антифризы
на основе карбоксилатных пакетов присадок, отсутствуют неорганические присадки.
Работают избирательно, покрывают тонкой плёнкой только сам очаг коррозии, оставляя неповреждённый метал чистым, а значит не ухудшают теплообмен. Характеризуются увеличенными сроками службы (до 5лет)
G12+ (VAG TL 774-F) отличается от устаревшей G12 (VAG TL 774-D) наличием  ингибиторов коррозии меди</t>
  </si>
  <si>
    <t>Герметик-прокладка белый</t>
  </si>
  <si>
    <t>Моторные масла</t>
  </si>
  <si>
    <t>Моторное полусинтетическое масло для 2T двигателей
{API TC, JASO FC, ISO L-EGC}</t>
  </si>
  <si>
    <t>ТУ 19.20.29-043-45540231-2023</t>
  </si>
  <si>
    <t>МС-20
для наземной техники</t>
  </si>
  <si>
    <t>ГОСТ 21743-76</t>
  </si>
  <si>
    <t>20л</t>
  </si>
  <si>
    <t>Компрессорные масла VDL (DIN 51506)</t>
  </si>
  <si>
    <t>PKF COMPRESSOR VDL 46</t>
  </si>
  <si>
    <t>PKF COMPRESSOR VDL 68</t>
  </si>
  <si>
    <t>PKF COMPRESSOR VDL 100</t>
  </si>
  <si>
    <t>PKF COMPRESSOR VDL 
(PAO)</t>
  </si>
  <si>
    <t>К2-24</t>
  </si>
  <si>
    <t>38.401-58-243-99</t>
  </si>
  <si>
    <t>КС-19п(А)
с присадкой</t>
  </si>
  <si>
    <t>HVLP 32</t>
  </si>
  <si>
    <t>HVLP 46</t>
  </si>
  <si>
    <t>Для направляющих скольжения</t>
  </si>
  <si>
    <t>PKF Slide 68</t>
  </si>
  <si>
    <t>PKF Slide 220</t>
  </si>
  <si>
    <t>Редукторные масла</t>
  </si>
  <si>
    <t>PKF Reductor CLP 220</t>
  </si>
  <si>
    <t>PKF Reductor CLP 68-100-150</t>
  </si>
  <si>
    <t>PKF Reductor S-220 (PAO)</t>
  </si>
  <si>
    <t>Смазка медная высокотемпературная</t>
  </si>
  <si>
    <r>
      <t xml:space="preserve">ТОМФЛОН XHP 202M
</t>
    </r>
    <r>
      <rPr>
        <sz val="9"/>
        <color theme="1"/>
        <rFont val="Calibri"/>
        <family val="2"/>
        <charset val="204"/>
        <scheme val="minor"/>
      </rPr>
      <t>KPF 2 N-30 / Li complex,MoS2</t>
    </r>
  </si>
  <si>
    <r>
      <rPr>
        <b/>
        <sz val="8"/>
        <color theme="1"/>
        <rFont val="Calibri"/>
        <family val="2"/>
        <charset val="204"/>
        <scheme val="minor"/>
      </rPr>
      <t>от -30 до +140°C /</t>
    </r>
    <r>
      <rPr>
        <sz val="8"/>
        <color theme="1"/>
        <rFont val="Calibri"/>
        <family val="2"/>
        <charset val="204"/>
        <scheme val="minor"/>
      </rPr>
      <t xml:space="preserve"> MOBILGREASE XHP 222 Speсial</t>
    </r>
  </si>
  <si>
    <t>ТОМФЛОН ЭП 1100 медная паста</t>
  </si>
  <si>
    <t>ОС-З</t>
  </si>
  <si>
    <t>ОС-Л</t>
  </si>
  <si>
    <t>ТУ 32 ЦТ 551-84</t>
  </si>
  <si>
    <t>Литол-24 Ойл-Райт</t>
  </si>
  <si>
    <t>ТУ 0254-116-04001396-05</t>
  </si>
  <si>
    <t>ТУ 19.20.29-008-62027624-2023
ТУ 38 УССР 201312-81</t>
  </si>
  <si>
    <r>
      <t xml:space="preserve">TOMFLON AHL-50
</t>
    </r>
    <r>
      <rPr>
        <sz val="9"/>
        <rFont val="Calibri"/>
        <family val="2"/>
        <charset val="204"/>
        <scheme val="minor"/>
      </rPr>
      <t>(от -50 до +140°C )</t>
    </r>
  </si>
  <si>
    <t>❶ CAT Extreme Application Arctic
❷ Комплекс лития, MoS2, БМ Синт. 65-80 сСт, NLGI 0, Рс ≥4900Н</t>
  </si>
  <si>
    <t>❷ Неорг. загуститель, Al, высокотемп. пигменты, смесь мин. масел 700-800 сСт, NLGI 1/0, Рс ≥5000Н</t>
  </si>
  <si>
    <t>ТУ 20.59.41-491-76643964-2023</t>
  </si>
  <si>
    <r>
      <t xml:space="preserve">ТОМФЛОН AL 1000M
</t>
    </r>
    <r>
      <rPr>
        <sz val="9"/>
        <color theme="1"/>
        <rFont val="Calibri"/>
        <family val="2"/>
        <charset val="204"/>
        <scheme val="minor"/>
      </rPr>
      <t>(от -30 до +300°C (+1000°С))</t>
    </r>
  </si>
  <si>
    <t>❶ Loctite LB 8150
❷ Неорг. загуститель, Al, Cu, высокотемп. пигменты, смесь мин. масел 700-800 сСт, NLGI 1/0, Рс ≥5000Н</t>
  </si>
  <si>
    <t>ТУ 0254-310-76643964-2017</t>
  </si>
  <si>
    <t>❷ PTFE, Синт. масло, NLGI 00, Рс ≥1800Н</t>
  </si>
  <si>
    <r>
      <t xml:space="preserve">Томфлон ALK 00
</t>
    </r>
    <r>
      <rPr>
        <sz val="9"/>
        <color rgb="FF000000"/>
        <rFont val="Calibri"/>
        <family val="2"/>
        <charset val="204"/>
        <scheme val="minor"/>
      </rPr>
      <t>(от -60 до 170°C)</t>
    </r>
  </si>
  <si>
    <t>ТУ 0254-250-76643964-2014</t>
  </si>
  <si>
    <r>
      <t xml:space="preserve">ТОМФЛОН ASG 65
</t>
    </r>
    <r>
      <rPr>
        <sz val="9"/>
        <color rgb="FF000000"/>
        <rFont val="Calibri"/>
        <family val="2"/>
        <charset val="204"/>
        <scheme val="minor"/>
      </rPr>
      <t>(от -65 до +200°C )</t>
    </r>
  </si>
  <si>
    <t>❶ Aeroshell  Grease 22, может заменять Aeroshell 14
❷ Бентонит(микрогель), Синт. масло 30-35 сСт, NLGI 2, Рс ≥2400Н</t>
  </si>
  <si>
    <t>ТУ 20.59.41-396-76643964-2020</t>
  </si>
  <si>
    <t>❶ SKF LGHB 2
❷ Сульфонат кальция, мин. масло 400-430 сСт, NLGI 2, Рс ≥5000Н</t>
  </si>
  <si>
    <t>❶ замена PRISTA CS Complex EP 1,5
❷ Сульфонат кальция, мин. масло 400-430 сСт, NLGI 1, Рс ≥5000Н</t>
  </si>
  <si>
    <t>❶  Сульфонат кальция, PAO 400-430 сСт, NLGI 2, Рс ≥4000Н</t>
  </si>
  <si>
    <r>
      <t xml:space="preserve">TOMFLON CAS 180
</t>
    </r>
    <r>
      <rPr>
        <sz val="9"/>
        <color theme="1"/>
        <rFont val="Calibri"/>
        <family val="2"/>
        <charset val="204"/>
        <scheme val="minor"/>
      </rPr>
      <t>(от -30 до +180°C)</t>
    </r>
  </si>
  <si>
    <r>
      <t xml:space="preserve">TOMFLON CAS 180/1
</t>
    </r>
    <r>
      <rPr>
        <sz val="9"/>
        <color theme="1"/>
        <rFont val="Calibri"/>
        <family val="2"/>
        <charset val="204"/>
        <scheme val="minor"/>
      </rPr>
      <t>(от -30 до +180°C)</t>
    </r>
  </si>
  <si>
    <r>
      <t xml:space="preserve">TOMFLON CAS 220
</t>
    </r>
    <r>
      <rPr>
        <sz val="9"/>
        <color theme="1"/>
        <rFont val="Calibri"/>
        <family val="2"/>
        <charset val="204"/>
        <scheme val="minor"/>
      </rPr>
      <t>(от -50 до 220°C)</t>
    </r>
  </si>
  <si>
    <r>
      <t xml:space="preserve">TOMFLON CGT 3
</t>
    </r>
    <r>
      <rPr>
        <sz val="9"/>
        <color theme="1"/>
        <rFont val="Calibri"/>
        <family val="2"/>
        <charset val="204"/>
        <scheme val="minor"/>
      </rPr>
      <t>(от -40 до +170°C)</t>
    </r>
  </si>
  <si>
    <t>❷ Комплекс лития, PTFE, мин. масло 400-450 сСт, NLGI 3, Рс ≥4000Н</t>
  </si>
  <si>
    <t>❶ MOBILITH SHC 007
❷ Комплекс лития, PAO 400-430 сСт, NLGI 00, Рс ≥2500Н</t>
  </si>
  <si>
    <t>❶ MOBILITH SHC 100
❷ Комплекс лития, PAO 95-105 сСт, NLGI 2, Рс ≥2500Н</t>
  </si>
  <si>
    <t>❶ MOBILITH SHC 1000 Speсial
❷ Комплекс лития, PTFE, графит, MoS2, PAO 950-1000 сСт, NLGI 2, Рс ≥6200Н</t>
  </si>
  <si>
    <t>❶ MOBILITH SHC 220
❷ Комплекс лития, PAO 210-230 сСт, NLGI 2, Рс ≥3730Н</t>
  </si>
  <si>
    <t>❶ MOBILITH SHC 460
❷ Комплекс лития, PAO 450-470 сСт, NLGI 1/2, Рс ≥2500Н</t>
  </si>
  <si>
    <t>❶ Chevron Delo Grease EP 0, 1, 2;   также может заменять SKF LGWA 2, TEXACO Starplex EP2; MOBILGREASE XHP 222; LIQUI-MOLY LM 50 Litho HT; MC Blue (МС 1510);  Лукойл Термофлекс ЕР-180
❷ Комплекс лития, PTFE, мин. масло 180-195 сСт, NLGI (0; 1; 2), Рс ≥4000Н</t>
  </si>
  <si>
    <r>
      <t>TOMFLON CGT 0
TOMFLON CGT 1
TOMFLON CGT 2</t>
    </r>
    <r>
      <rPr>
        <sz val="9"/>
        <color theme="1"/>
        <rFont val="Calibri"/>
        <family val="2"/>
        <charset val="204"/>
        <scheme val="minor"/>
      </rPr>
      <t xml:space="preserve">
(от -40 до +170°C)</t>
    </r>
  </si>
  <si>
    <t>ТУ 20.59.41-459-76643964-2022</t>
  </si>
  <si>
    <r>
      <t xml:space="preserve">TOMFLON EP 000
</t>
    </r>
    <r>
      <rPr>
        <sz val="9"/>
        <color theme="1"/>
        <rFont val="Calibri"/>
        <family val="2"/>
        <charset val="204"/>
        <scheme val="minor"/>
      </rPr>
      <t>(от -50 до +120°C)</t>
    </r>
  </si>
  <si>
    <t>TOMFLON EP 00
(от -60 до +120°C)</t>
  </si>
  <si>
    <t>ТУ 0254-049-76643964-2013</t>
  </si>
  <si>
    <t>TOMFLON EP 0
(от -60 до 100°C)</t>
  </si>
  <si>
    <t>ТУ 0254-325-76643964-2016</t>
  </si>
  <si>
    <r>
      <t xml:space="preserve">TOMFLON EPS 3
</t>
    </r>
    <r>
      <rPr>
        <sz val="9"/>
        <color theme="1"/>
        <rFont val="Calibri"/>
        <family val="2"/>
        <charset val="204"/>
        <scheme val="minor"/>
      </rPr>
      <t>(от -30 до +160°С)</t>
    </r>
  </si>
  <si>
    <t>❷ Компл. литиевое мыло, смесь мин. масел 110-120 сСт, NLGI 3, Рс ≥2800Н</t>
  </si>
  <si>
    <t>ТУ 20.59.41-364-76643964-2018</t>
  </si>
  <si>
    <t>❶ SKF LGMT 2, Kluber CENTOPLEX 2 EP, Molykote Multilub
❷ Литиевое мыло, PTFE, мин. масло 100 сСт, NLGI 2, Рс ≥2400Н</t>
  </si>
  <si>
    <t>❶ SKF LGMT 3, Kluber CENTOPLEX 3 EP
❷ Литиевое мыло, PTFE, мин. масло 95-100 сСт, NLGI 3, Рс ≥2800Н</t>
  </si>
  <si>
    <t>❷ Литиевое мыло, PTFE, Полусинт.масло 100 сСт, NLGI 2, Рс ≥2930Н</t>
  </si>
  <si>
    <t xml:space="preserve">❶ Shell FM Grease HD 2, FUCHS Cassida FM Grease HD 2 </t>
  </si>
  <si>
    <t>❶ Addinol Longlife Grease HS 2</t>
  </si>
  <si>
    <t>❶ Dow Corning High Vacuum Grease</t>
  </si>
  <si>
    <t>❶ Interflon FIN GREASE MP 2/3</t>
  </si>
  <si>
    <t>ТУ 20.59.41-365-76643964-2018</t>
  </si>
  <si>
    <t>Томфлон LB 150</t>
  </si>
  <si>
    <t>ТУ 0254-206-76643964-2014</t>
  </si>
  <si>
    <t xml:space="preserve">ТОМФЛОН MF 130У
</t>
  </si>
  <si>
    <t>ТУ 0254-277-76643964-2014</t>
  </si>
  <si>
    <t>❶ CAT Prime Application Grease
❷ Комплекс лития, MoS2, БМ 300-360 сСт, NLGI 2, Рс ≥3300Н</t>
  </si>
  <si>
    <r>
      <t xml:space="preserve">TOMFLON KL 150 EP-D
</t>
    </r>
    <r>
      <rPr>
        <sz val="9"/>
        <color theme="1"/>
        <rFont val="Calibri"/>
        <family val="2"/>
        <charset val="204"/>
        <scheme val="minor"/>
      </rPr>
      <t>(от -20 до +150°C)</t>
    </r>
  </si>
  <si>
    <r>
      <t xml:space="preserve">TOMFLON INT 00
</t>
    </r>
    <r>
      <rPr>
        <sz val="9"/>
        <color theme="1"/>
        <rFont val="Calibri"/>
        <family val="2"/>
        <charset val="204"/>
        <scheme val="minor"/>
      </rPr>
      <t>(от -25 до +150°C)</t>
    </r>
  </si>
  <si>
    <t>❶ Kluber Isoflex Topas L 152, Fag Arcanol TEMP110</t>
  </si>
  <si>
    <t>❶ замена Shell Gadus S3 V 460D 2</t>
  </si>
  <si>
    <t>❶ Fuchs RENOLIT FLM 2</t>
  </si>
  <si>
    <t>❶ MOBIL 1 SYNTHETIC GREASE</t>
  </si>
  <si>
    <t>❶ LUBCON Thermoplex ALN 1001/00</t>
  </si>
  <si>
    <t>❶ Molykote 55 O-Ring Grease</t>
  </si>
  <si>
    <t>❶ Renolit Copper Paste</t>
  </si>
  <si>
    <t>TOMFLON OGL 1</t>
  </si>
  <si>
    <t>ТУ 20.59.41-431-76643964-2022</t>
  </si>
  <si>
    <t>ТУ 20.59.41-487-76643964-2023</t>
  </si>
  <si>
    <t>ТУ 0254-317-76643964-2016</t>
  </si>
  <si>
    <t>ТУ 20.59.41-336-76643964-2016</t>
  </si>
  <si>
    <r>
      <t xml:space="preserve">Томфлон OGM 2 L
</t>
    </r>
    <r>
      <rPr>
        <sz val="9"/>
        <color rgb="FF000000"/>
        <rFont val="Calibri"/>
        <family val="2"/>
        <charset val="204"/>
        <scheme val="minor"/>
      </rPr>
      <t>(от -10 до 200°C)</t>
    </r>
  </si>
  <si>
    <r>
      <t xml:space="preserve">Томфлон OGMC 00
</t>
    </r>
    <r>
      <rPr>
        <sz val="9"/>
        <color rgb="FF000000"/>
        <rFont val="Calibri"/>
        <family val="2"/>
        <charset val="204"/>
        <scheme val="minor"/>
      </rPr>
      <t>(от -40 до 200°C)</t>
    </r>
  </si>
  <si>
    <r>
      <t xml:space="preserve">TOMFLON OGM 00 LM
</t>
    </r>
    <r>
      <rPr>
        <sz val="9"/>
        <color rgb="FF000000"/>
        <rFont val="Calibri"/>
        <family val="2"/>
        <charset val="204"/>
        <scheme val="minor"/>
      </rPr>
      <t>(от -10 до 140°C)</t>
    </r>
  </si>
  <si>
    <r>
      <t xml:space="preserve">ТОМФЛОН OG-I 0
</t>
    </r>
    <r>
      <rPr>
        <sz val="9"/>
        <color rgb="FF000000"/>
        <rFont val="Calibri"/>
        <family val="2"/>
        <charset val="204"/>
        <scheme val="minor"/>
      </rPr>
      <t>(от -45 до 180°C)</t>
    </r>
  </si>
  <si>
    <r>
      <t xml:space="preserve">ТОМФЛОН OG 0
</t>
    </r>
    <r>
      <rPr>
        <sz val="9"/>
        <color rgb="FF000000"/>
        <rFont val="Calibri"/>
        <family val="2"/>
        <charset val="204"/>
        <scheme val="minor"/>
      </rPr>
      <t>(от -30 до +200°C)</t>
    </r>
  </si>
  <si>
    <t>❶ замена Лукойл Карбофлекс OG 0-680 HD
❷ Комплексное мыло, Mos2, графит, PTFE, мин. масло 670-690 сСт, NLGI 0, Рс ≥8000Н</t>
  </si>
  <si>
    <t>❶  
❷ Комплексное мыло, Mos2, графит, PTFE, полусинт. масло 350-550 сСт, NLGI 0, Рс ≥5300Н</t>
  </si>
  <si>
    <t>❶ замена MOBILGEAR OGL 009
❷ Комплекс лития, ТСМ, мин. масло 1400-1600 сСт, NLGI 00, Рс ≥6174Н</t>
  </si>
  <si>
    <t>❷ Комплексное мыло, ТСМ, мин. масло 1450-1500 сСт, NLGI 2, Рс ≥8000Н</t>
  </si>
  <si>
    <t>❶ замена FUCHS CEPLATTYN KG 10 HMF
❷ Комплексное мыло, ТСМ, полусинт. масло 400-550 сСт, NLGI 00, Рс ≥6000Н</t>
  </si>
  <si>
    <t>ТУ 20.59.41-404-76643964-2021</t>
  </si>
  <si>
    <t>❶ Renolit AS</t>
  </si>
  <si>
    <r>
      <t xml:space="preserve">TOMFLON R-AS
</t>
    </r>
    <r>
      <rPr>
        <sz val="9"/>
        <color theme="1"/>
        <rFont val="Calibri"/>
        <family val="2"/>
        <charset val="204"/>
        <scheme val="minor"/>
      </rPr>
      <t>(от -20 до +160°С)</t>
    </r>
  </si>
  <si>
    <t>ТУ 0254-244-76643964-2014</t>
  </si>
  <si>
    <r>
      <t xml:space="preserve">Томфлон RHT 180 L
</t>
    </r>
    <r>
      <rPr>
        <sz val="9"/>
        <color theme="1"/>
        <rFont val="Calibri"/>
        <family val="2"/>
        <charset val="204"/>
        <scheme val="minor"/>
      </rPr>
      <t>(от -30 до +180°C (+200°C))</t>
    </r>
  </si>
  <si>
    <r>
      <t xml:space="preserve">ТОМФЛОН RHT 180 M
</t>
    </r>
    <r>
      <rPr>
        <sz val="9"/>
        <color theme="1"/>
        <rFont val="Calibri"/>
        <family val="2"/>
        <charset val="204"/>
        <scheme val="minor"/>
      </rPr>
      <t>(от -50 до +180°C (+200°C))</t>
    </r>
  </si>
  <si>
    <t>❶ RENOLIT HI-TEMP 2</t>
  </si>
  <si>
    <t>❶замена Jet-Lube Kopr-Kote
❷ Медно-графитовая смазка с добавлением дисульфида молибдена и тефлона</t>
  </si>
  <si>
    <t>❶ замена ВНИИСМ 400
❷ Медно-графитовая смазка</t>
  </si>
  <si>
    <t>❶ UNIREX N 2
❷ Комплекс лития, Мин. масло  110-120 сСт, NLGI 2, Рс ≥2400Н</t>
  </si>
  <si>
    <t>❶ UNIREX N 3
❷ Комплекс лития, Мин. масло  110-120 сСт, NLGI 3, Рс ≥2400Н</t>
  </si>
  <si>
    <t>❶ UNIREX S 2</t>
  </si>
  <si>
    <t>❶ Shell Gadus S3 V220AD 1 (Shell Retinax Grease HDX 1)</t>
  </si>
  <si>
    <t>❶ Shell Gadus S3 V220AD 2 (Shell Retinax Grease HDX 2)</t>
  </si>
  <si>
    <t>❶ Shell Gadus S3 V220C 2 (Albida EP 2 / Retinax LX 2)</t>
  </si>
  <si>
    <t xml:space="preserve">❶ FUCHS Renolit SI 708 </t>
  </si>
  <si>
    <t>❶ Shell Gadus S3 V100 2</t>
  </si>
  <si>
    <t>❶ Shell Gadus S5 V100 2 (Shell Albida EMS 2), может заменять FAG Arcanol MULTITOP L135V
❷ Комплекс лития, Синт. масло 100-110 сСт, NLGI 2, Рс ≥2400Н</t>
  </si>
  <si>
    <t>ТУ 20.59.41-434-76643964-2022</t>
  </si>
  <si>
    <r>
      <t xml:space="preserve">ТОМФЛОН SFG 180
</t>
    </r>
    <r>
      <rPr>
        <sz val="9"/>
        <color theme="1"/>
        <rFont val="Calibri"/>
        <family val="2"/>
        <charset val="204"/>
        <scheme val="minor"/>
      </rPr>
      <t>(от -40 до +180°С)</t>
    </r>
  </si>
  <si>
    <r>
      <t xml:space="preserve">TOMFLON SGR 100/2
</t>
    </r>
    <r>
      <rPr>
        <sz val="9"/>
        <color theme="1"/>
        <rFont val="Calibri"/>
        <family val="2"/>
        <charset val="204"/>
        <scheme val="minor"/>
      </rPr>
      <t>(-20 до +150°С)</t>
    </r>
  </si>
  <si>
    <r>
      <rPr>
        <b/>
        <sz val="9"/>
        <color theme="1"/>
        <rFont val="Calibri"/>
        <family val="2"/>
        <charset val="204"/>
        <scheme val="minor"/>
      </rPr>
      <t>TOMFLON SGSW</t>
    </r>
    <r>
      <rPr>
        <sz val="9"/>
        <color theme="1"/>
        <rFont val="Calibri"/>
        <family val="2"/>
        <charset val="204"/>
        <scheme val="minor"/>
      </rPr>
      <t xml:space="preserve">
(от -45 до +150°C (+170°С))</t>
    </r>
  </si>
  <si>
    <t>❶ Shell Gadus S4 V45 AC 00/000 (Shell Retinax Grease CSZ)
❷ Литиевый комплекс, Полусинт. масло 40-50 сСт, NLGI 00, Рс ≥2500Н</t>
  </si>
  <si>
    <t>❶ Shell Gadus S2 V100 2 (Shell Alvania Greases RL 2)
❷ Литиевое мыло, Мин. масло  100-110 сСт, NLGI 2, Рс ≥2500Н</t>
  </si>
  <si>
    <t>❶ Shell Gadus S2 V100 3 (Shell Alvania Greases RL 3)
❷ Литиевое мыло, Мин. масло  100-110 сСт, NLGI 3, Рс ≥2500Н</t>
  </si>
  <si>
    <t>ТУ  0254-197-76643964-2014</t>
  </si>
  <si>
    <r>
      <t xml:space="preserve">Tomflon SGV 140 AC
</t>
    </r>
    <r>
      <rPr>
        <sz val="9"/>
        <color theme="1"/>
        <rFont val="Calibri"/>
        <family val="2"/>
        <charset val="204"/>
        <scheme val="minor"/>
      </rPr>
      <t>(от -20 до +140°C )</t>
    </r>
  </si>
  <si>
    <t>❶ Shell Gadus S2 V220 AC
❷ Литий-кальциевый комплекс, PTFE, Мин. масло  220-230 сСт, NLGI 2, Рс ≥3100Н</t>
  </si>
  <si>
    <r>
      <t xml:space="preserve">TOMFLON SL 50/2
</t>
    </r>
    <r>
      <rPr>
        <sz val="9"/>
        <color theme="1"/>
        <rFont val="Calibri"/>
        <family val="2"/>
        <charset val="204"/>
        <scheme val="minor"/>
      </rPr>
      <t>(от -50 до +200°C)</t>
    </r>
  </si>
  <si>
    <t>❶ UNISILCON L 50/2</t>
  </si>
  <si>
    <t>❶ Super Lube Syntetic Grease</t>
  </si>
  <si>
    <t>❶ MOBILITH SHC PM 220</t>
  </si>
  <si>
    <t>❶ MOBILITH SHC PM 460</t>
  </si>
  <si>
    <t>❶ смазка TF-15 фирмы JET-LUBE (для резьб. соед. обсадных и насосно-компрессорных труб из стекловолокна)</t>
  </si>
  <si>
    <t>❶ MOBILGREASE XHP 220</t>
  </si>
  <si>
    <t>ТУ 0254-276-76643964-2015</t>
  </si>
  <si>
    <t>❶ MOBILGREASE XHP 221</t>
  </si>
  <si>
    <t>❶ MOBILGREASE XHP 222</t>
  </si>
  <si>
    <t>❶ MOBILGREASE XHP 222 Speсial</t>
  </si>
  <si>
    <t>❶ MOBILGREASE XHP 223</t>
  </si>
  <si>
    <t>❶ Klübersynth UH1 64-2403</t>
  </si>
  <si>
    <t>❶ Kluber Unisilkon L 641</t>
  </si>
  <si>
    <t>❶ MOBILTEMP 1</t>
  </si>
  <si>
    <t>❶ MOBILTEMP 2, Shell Gadus S2 U460L 2 (Shell Darina Grease R 2)</t>
  </si>
  <si>
    <t>❶ Kluber UNISILKON L 250 L, PARALIQ GTE 703</t>
  </si>
  <si>
    <t>ТУ 20.59.41-338-76643964-2017</t>
  </si>
  <si>
    <r>
      <t xml:space="preserve">ТОМФЛОН АЛВ 130
</t>
    </r>
    <r>
      <rPr>
        <sz val="9"/>
        <color rgb="FF000000"/>
        <rFont val="Calibri"/>
        <family val="2"/>
        <charset val="204"/>
        <scheme val="minor"/>
      </rPr>
      <t>(от -30 до 130°С)</t>
    </r>
  </si>
  <si>
    <r>
      <t xml:space="preserve">ТОМФЛОН АЛВ 130Ц
</t>
    </r>
    <r>
      <rPr>
        <sz val="9"/>
        <color rgb="FF000000"/>
        <rFont val="Calibri"/>
        <family val="2"/>
        <charset val="204"/>
        <scheme val="minor"/>
      </rPr>
      <t>(от 0 до +140°C)</t>
    </r>
  </si>
  <si>
    <r>
      <t xml:space="preserve">ТОМФЛОН АЛВ 170
</t>
    </r>
    <r>
      <rPr>
        <sz val="9"/>
        <color rgb="FF000000"/>
        <rFont val="Calibri"/>
        <family val="2"/>
        <charset val="204"/>
        <scheme val="minor"/>
      </rPr>
      <t>(от -20 до 170°С)</t>
    </r>
  </si>
  <si>
    <r>
      <t xml:space="preserve">ТОМФЛОН АЛВ 170Т
</t>
    </r>
    <r>
      <rPr>
        <sz val="9"/>
        <color rgb="FF000000"/>
        <rFont val="Calibri"/>
        <family val="2"/>
        <charset val="204"/>
        <scheme val="minor"/>
      </rPr>
      <t>(от -30 до 190°С)</t>
    </r>
  </si>
  <si>
    <r>
      <t xml:space="preserve">ТОМФЛОН АЛС 150
</t>
    </r>
    <r>
      <rPr>
        <sz val="9"/>
        <color rgb="FF000000"/>
        <rFont val="Calibri"/>
        <family val="2"/>
        <charset val="204"/>
        <scheme val="minor"/>
      </rPr>
      <t>(от -50 до 150°С)</t>
    </r>
  </si>
  <si>
    <r>
      <t xml:space="preserve">ТОМФЛОН АЛС 160
</t>
    </r>
    <r>
      <rPr>
        <sz val="9"/>
        <color rgb="FF000000"/>
        <rFont val="Calibri"/>
        <family val="2"/>
        <charset val="204"/>
        <scheme val="minor"/>
      </rPr>
      <t>(от -40 до 160°С)</t>
    </r>
  </si>
  <si>
    <r>
      <t xml:space="preserve">ТОМФЛОН АЛС 180
</t>
    </r>
    <r>
      <rPr>
        <sz val="9"/>
        <color rgb="FF000000"/>
        <rFont val="Calibri"/>
        <family val="2"/>
        <charset val="204"/>
        <scheme val="minor"/>
      </rPr>
      <t>(от -50 до 180°С)</t>
    </r>
  </si>
  <si>
    <t>ТУ 0254-254-76643964-2014</t>
  </si>
  <si>
    <r>
      <rPr>
        <b/>
        <sz val="9"/>
        <color theme="1"/>
        <rFont val="Calibri"/>
        <family val="2"/>
        <charset val="204"/>
        <scheme val="minor"/>
      </rPr>
      <t>ТОМФЛОН АПМ 150</t>
    </r>
    <r>
      <rPr>
        <sz val="9"/>
        <color theme="1"/>
        <rFont val="Calibri"/>
        <family val="2"/>
        <charset val="204"/>
        <scheme val="minor"/>
      </rPr>
      <t xml:space="preserve">
(от -20 до +150°С (+200°С))</t>
    </r>
  </si>
  <si>
    <r>
      <t xml:space="preserve">ТОМФЛОН БК 180К
</t>
    </r>
    <r>
      <rPr>
        <sz val="9"/>
        <color theme="1"/>
        <rFont val="Calibri"/>
        <family val="2"/>
        <charset val="204"/>
        <scheme val="minor"/>
      </rPr>
      <t>(от -10 до +180°С)</t>
    </r>
  </si>
  <si>
    <t>❶ MOBILTEMP SHC 100</t>
  </si>
  <si>
    <t>❶ Mobilgrease 28</t>
  </si>
  <si>
    <t>❶ MOBILTEMP SHC 32</t>
  </si>
  <si>
    <t>❶ замена Kluberplex BEM 41-132</t>
  </si>
  <si>
    <t>❶ Kluber ISOFLEX NCA 15</t>
  </si>
  <si>
    <t>❶ Kluber ISOFLEX NBU 15</t>
  </si>
  <si>
    <t>❶ Kluber ISOFLEX TOPAS NCA 52</t>
  </si>
  <si>
    <t>❶ Kluberspeed BF 72-22</t>
  </si>
  <si>
    <t>❶ может заменять Mol Alubia AK 00</t>
  </si>
  <si>
    <t>❶ замена Beruplex HTA</t>
  </si>
  <si>
    <t>Томфлон БК 250Д</t>
  </si>
  <si>
    <t>ТУ 0254-329-76643964-2016</t>
  </si>
  <si>
    <t>ТУ 0254-322-76643964-2016</t>
  </si>
  <si>
    <r>
      <t xml:space="preserve">ТОМФЛОН БК 250ДТ/2
</t>
    </r>
    <r>
      <rPr>
        <sz val="9"/>
        <color theme="1"/>
        <rFont val="Calibri"/>
        <family val="2"/>
        <charset val="204"/>
        <scheme val="minor"/>
      </rPr>
      <t>(от -20 до +250°С)</t>
    </r>
  </si>
  <si>
    <r>
      <t xml:space="preserve">ТОМФЛОН БКС 180Д
</t>
    </r>
    <r>
      <rPr>
        <sz val="9"/>
        <color theme="1"/>
        <rFont val="Calibri"/>
        <family val="2"/>
        <charset val="204"/>
        <scheme val="minor"/>
      </rPr>
      <t>(от -40 до +180°С (+200°С))</t>
    </r>
  </si>
  <si>
    <r>
      <t xml:space="preserve">❶ </t>
    </r>
    <r>
      <rPr>
        <u/>
        <sz val="9"/>
        <color theme="1"/>
        <rFont val="Calibri"/>
        <family val="2"/>
        <charset val="204"/>
        <scheme val="minor"/>
      </rPr>
      <t>аналог</t>
    </r>
    <r>
      <rPr>
        <sz val="9"/>
        <color theme="1"/>
        <rFont val="Calibri"/>
        <family val="2"/>
        <charset val="204"/>
        <scheme val="minor"/>
      </rPr>
      <t xml:space="preserve"> Kluberplex BEM 41-132</t>
    </r>
  </si>
  <si>
    <t>❶ замена Molyslip EHT</t>
  </si>
  <si>
    <t xml:space="preserve">❶ MOBILTEMP SHC 460 SPECIAL </t>
  </si>
  <si>
    <t>ТУ 20.59.41-488-76643964-2023</t>
  </si>
  <si>
    <r>
      <t xml:space="preserve">ТОМФЛОН ВПС 160
</t>
    </r>
    <r>
      <rPr>
        <sz val="9"/>
        <color theme="1"/>
        <rFont val="Calibri"/>
        <family val="2"/>
        <charset val="204"/>
        <scheme val="minor"/>
      </rPr>
      <t>(от -20 до +160°С)</t>
    </r>
  </si>
  <si>
    <t>❶ Molykote U-n</t>
  </si>
  <si>
    <t>❶ Molykote P-74</t>
  </si>
  <si>
    <t xml:space="preserve">❶ Klubersynth BHP 72-102 </t>
  </si>
  <si>
    <t>❶ Molykote G-Rapid Plus</t>
  </si>
  <si>
    <t>❶ Kluber UNIMOLY RAP, Molykote G-n Plus</t>
  </si>
  <si>
    <t>❶ Molykote D Paste, Castrol Molub-Alloy™ Paste White T</t>
  </si>
  <si>
    <r>
      <t xml:space="preserve">ТОМФЛОН К 1200М
</t>
    </r>
    <r>
      <rPr>
        <sz val="9"/>
        <color theme="1"/>
        <rFont val="Calibri"/>
        <family val="2"/>
        <charset val="204"/>
        <scheme val="minor"/>
      </rPr>
      <t>(от -40 до +1200°С)</t>
    </r>
  </si>
  <si>
    <t>❶ Klüberpaste UH1 96-402</t>
  </si>
  <si>
    <t>❶ ADDINOL Anti-Seize Paste GAL</t>
  </si>
  <si>
    <t>❶ Molykote G-0102</t>
  </si>
  <si>
    <t>❶ RENOLIT CA-LZ</t>
  </si>
  <si>
    <t>❶ Molykote BR2 Plus</t>
  </si>
  <si>
    <t>❶ замена TOTAL CERAN XS 40 Moly
❷ Сульфонат кальция, MoS2, БМ Synt 38-45 сСт, NLGI 1/2, Рс &gt;8000Н</t>
  </si>
  <si>
    <t>ТУ 0254-019-82637903-2014</t>
  </si>
  <si>
    <r>
      <t xml:space="preserve">ТОМФЛОН КВ 160
</t>
    </r>
    <r>
      <rPr>
        <sz val="9"/>
        <color theme="1"/>
        <rFont val="Calibri"/>
        <family val="2"/>
        <charset val="204"/>
        <scheme val="minor"/>
      </rPr>
      <t>(от -55 до 160°С)</t>
    </r>
  </si>
  <si>
    <r>
      <t xml:space="preserve">ТОМФЛОН ЛДГ 2М
</t>
    </r>
    <r>
      <rPr>
        <sz val="9"/>
        <color rgb="FF000000"/>
        <rFont val="Calibri"/>
        <family val="2"/>
        <charset val="204"/>
        <scheme val="minor"/>
      </rPr>
      <t>(от -40 до +130°С)</t>
    </r>
  </si>
  <si>
    <t>ТУ 0254-200-76643964-2014</t>
  </si>
  <si>
    <r>
      <t xml:space="preserve">ТОМФЛОН ЛМ 0
</t>
    </r>
    <r>
      <rPr>
        <sz val="9"/>
        <color rgb="FF000000"/>
        <rFont val="Calibri"/>
        <family val="2"/>
        <charset val="204"/>
        <scheme val="minor"/>
      </rPr>
      <t>(от -30 до +120°С)</t>
    </r>
  </si>
  <si>
    <t>❶ взамен CENTOPLEX CX 4/375 AU</t>
  </si>
  <si>
    <t>ТУ 0254-240-76643964-2014</t>
  </si>
  <si>
    <r>
      <t xml:space="preserve">ТОМФЛОН ЛТ 120М
</t>
    </r>
    <r>
      <rPr>
        <sz val="9"/>
        <color theme="1"/>
        <rFont val="Calibri"/>
        <family val="2"/>
        <charset val="204"/>
        <scheme val="minor"/>
      </rPr>
      <t>(от -25 до +120°C)</t>
    </r>
  </si>
  <si>
    <r>
      <t xml:space="preserve">ТОМФЛОН ЛТ 120
</t>
    </r>
    <r>
      <rPr>
        <sz val="9"/>
        <color theme="1"/>
        <rFont val="Calibri"/>
        <family val="2"/>
        <charset val="204"/>
        <scheme val="minor"/>
      </rPr>
      <t>(от -25 до +120°C)</t>
    </r>
  </si>
  <si>
    <t>❶ Molykote CU-7439 Plus</t>
  </si>
  <si>
    <t>❶ Molykote 1102</t>
  </si>
  <si>
    <t xml:space="preserve">❶ MOBILTEMP 78 </t>
  </si>
  <si>
    <r>
      <t xml:space="preserve">ТОМФЛОН МВ 1500
</t>
    </r>
    <r>
      <rPr>
        <sz val="9"/>
        <color theme="1"/>
        <rFont val="Calibri"/>
        <family val="2"/>
        <charset val="204"/>
        <scheme val="minor"/>
      </rPr>
      <t>(от -5 до +200°C)
высоковязкое термостойкое масло для цепей и редукторов</t>
    </r>
  </si>
  <si>
    <t>❶ Castrol Viscogen KL 130</t>
  </si>
  <si>
    <t>❶ Castrol Viscogen KL 300</t>
  </si>
  <si>
    <t>❶ Molykote Longterm 2 Plus</t>
  </si>
  <si>
    <t>❶ Molykote Longterm 2/78G</t>
  </si>
  <si>
    <t>❶ Molykote 1000</t>
  </si>
  <si>
    <t>❶ SKF LGEV 2, 
Kluberlub BE 41-1501,
Molykote 165-LT</t>
  </si>
  <si>
    <t>❶ может заменять TOTAL CERAN HV</t>
  </si>
  <si>
    <t>ТУ 20.59.41-496-76643964-2023</t>
  </si>
  <si>
    <r>
      <t xml:space="preserve">ТОМФЛОН МЗ 50Т
</t>
    </r>
    <r>
      <rPr>
        <sz val="9"/>
        <color theme="1"/>
        <rFont val="Calibri"/>
        <family val="2"/>
        <charset val="204"/>
        <scheme val="minor"/>
      </rPr>
      <t>(от -45 до +120°C)</t>
    </r>
  </si>
  <si>
    <r>
      <t xml:space="preserve">ТОМФЛОН МЗ 50В
</t>
    </r>
    <r>
      <rPr>
        <sz val="9"/>
        <color theme="1"/>
        <rFont val="Calibri"/>
        <family val="2"/>
        <charset val="204"/>
        <scheme val="minor"/>
      </rPr>
      <t>(от -50 до +120°C)</t>
    </r>
  </si>
  <si>
    <r>
      <t xml:space="preserve">ТОМФЛОН МЗ 50М
</t>
    </r>
    <r>
      <rPr>
        <sz val="9"/>
        <color theme="1"/>
        <rFont val="Calibri"/>
        <family val="2"/>
        <charset val="204"/>
        <scheme val="minor"/>
      </rPr>
      <t>(от -50 до +120°C)</t>
    </r>
  </si>
  <si>
    <t>❶замена Shell GadusRail S2 Traction Motor Bearing Grease</t>
  </si>
  <si>
    <t>ТУ 0254-296-76643964-2015</t>
  </si>
  <si>
    <r>
      <t xml:space="preserve">ТОМФЛОН МЗ 60М
</t>
    </r>
    <r>
      <rPr>
        <sz val="9"/>
        <color theme="1"/>
        <rFont val="Calibri"/>
        <family val="2"/>
        <charset val="204"/>
        <scheme val="minor"/>
      </rPr>
      <t>(от -60 до +120°C)</t>
    </r>
  </si>
  <si>
    <t>❶Kluber Microlube GL 261</t>
  </si>
  <si>
    <t>❶Kluber Microlube GL 262</t>
  </si>
  <si>
    <t>❶Molykote 33 Medium /
МПМ 70Л = Molykote 33 Light</t>
  </si>
  <si>
    <t>❶Kluberpaste 46 MR 401,
Molykote DX</t>
  </si>
  <si>
    <t>❶Molykote PG-75</t>
  </si>
  <si>
    <t xml:space="preserve">❶Kluberplex BEM 34-132 </t>
  </si>
  <si>
    <t>❶Molykote 111 Сompound</t>
  </si>
  <si>
    <t>❶Molykote Е Paste</t>
  </si>
  <si>
    <t>❶SKF LGLT 2, Fuchs RENOLIT S 2</t>
  </si>
  <si>
    <t>❶Molykote EM-30 L (раньше Molykote PG-30 L)</t>
  </si>
  <si>
    <t>❶Molykote G-4500</t>
  </si>
  <si>
    <t>❶Kluber Isoflex Altime SL2</t>
  </si>
  <si>
    <t>❶Kluber Isoflex Altime SL1</t>
  </si>
  <si>
    <t>❶Molykote BG-555</t>
  </si>
  <si>
    <t>ТУ 20.59.41-335-76643964-2015</t>
  </si>
  <si>
    <r>
      <t xml:space="preserve">ТОМФЛОН ПАО 180/2
</t>
    </r>
    <r>
      <rPr>
        <sz val="9"/>
        <color theme="1"/>
        <rFont val="Calibri"/>
        <family val="2"/>
        <charset val="204"/>
        <scheme val="minor"/>
      </rPr>
      <t>(от -40 до +180°С)</t>
    </r>
  </si>
  <si>
    <t>❶Molykote EM-50 L</t>
  </si>
  <si>
    <t>❶Molykote PG-65</t>
  </si>
  <si>
    <t>❶Molykote EM-60 L</t>
  </si>
  <si>
    <t>❶EFELE SG-311</t>
  </si>
  <si>
    <t>❶Isoflex Topas NCA 5051</t>
  </si>
  <si>
    <t>❶Kluber AMBLYGON TA 15/2</t>
  </si>
  <si>
    <r>
      <t xml:space="preserve">ТОМФЛОН ПАО 60С
</t>
    </r>
    <r>
      <rPr>
        <sz val="9"/>
        <color rgb="FF000000"/>
        <rFont val="Calibri"/>
        <family val="2"/>
        <charset val="204"/>
        <scheme val="minor"/>
      </rPr>
      <t>(от -50  до + 120°C )</t>
    </r>
  </si>
  <si>
    <r>
      <t xml:space="preserve">ТОМФЛОН ПМ 170АС
</t>
    </r>
    <r>
      <rPr>
        <sz val="9"/>
        <color rgb="FF000000"/>
        <rFont val="Calibri"/>
        <family val="2"/>
        <charset val="204"/>
        <scheme val="minor"/>
      </rPr>
      <t>(-55 до 170°C)</t>
    </r>
  </si>
  <si>
    <r>
      <t xml:space="preserve">ТОМФЛОН ПМ 180Д
</t>
    </r>
    <r>
      <rPr>
        <sz val="9"/>
        <color rgb="FF000000"/>
        <rFont val="Calibri"/>
        <family val="2"/>
        <charset val="204"/>
        <scheme val="minor"/>
      </rPr>
      <t>(от -30 до +180°C)</t>
    </r>
  </si>
  <si>
    <t>❶с дисульфидом молибдена и тефлоном,
может заменять Chevron Black Pearl Grease EP NLGI 2</t>
  </si>
  <si>
    <t xml:space="preserve">❶Chevron SRI Grease 2 </t>
  </si>
  <si>
    <t>❶Kluber STABUTHERM GH 461</t>
  </si>
  <si>
    <t>❶ CAT Ball Bearing grease (Caterpillar 2S-3230 (High Speed Ball Bearing))
❷ Полимочевина, БМ 110-140 сСт,  NLGI 2, Рс ≥1100Н</t>
  </si>
  <si>
    <t>ТУ 0254-301-76643964-2016</t>
  </si>
  <si>
    <t>❶ замена Shell Gadus S 5 Т 460
❷ Полимочевина, Полусинт. масло 400-500 сСт, NLGI 1,5, Рс ≥2800Н</t>
  </si>
  <si>
    <r>
      <t xml:space="preserve">ТОМФЛОН ПМ 200Т
</t>
    </r>
    <r>
      <rPr>
        <sz val="9"/>
        <color rgb="FF000000"/>
        <rFont val="Calibri"/>
        <family val="2"/>
        <charset val="204"/>
        <scheme val="minor"/>
      </rPr>
      <t>(от -20 до +200°С)</t>
    </r>
  </si>
  <si>
    <r>
      <t xml:space="preserve">ТОМФЛОН ПМ 200К
</t>
    </r>
    <r>
      <rPr>
        <sz val="9"/>
        <color rgb="FF000000"/>
        <rFont val="Calibri"/>
        <family val="2"/>
        <charset val="204"/>
        <scheme val="minor"/>
      </rPr>
      <t>(от -20 до +180°С (+200°С))</t>
    </r>
  </si>
  <si>
    <r>
      <t xml:space="preserve">ТОМФЛОН ПМ 200С
</t>
    </r>
    <r>
      <rPr>
        <sz val="9"/>
        <color rgb="FF000000"/>
        <rFont val="Calibri"/>
        <family val="2"/>
        <charset val="204"/>
        <scheme val="minor"/>
      </rPr>
      <t>(от -20 до +200°C)</t>
    </r>
  </si>
  <si>
    <t>❶ SKF LGHP 2;  также может заменять Mobil Polyrex EM, Caterpillar 2S-3230 (High Speed Ball Bearing)
❷ Полимочевина, Мин. масло 90-110 сСт, NLGI 2, Рс ≥2200Н</t>
  </si>
  <si>
    <t>❶ Mobil SHC Polyrex 222</t>
  </si>
  <si>
    <t>❶ Molykote G-2001</t>
  </si>
  <si>
    <t>❶ Molykote PG-54</t>
  </si>
  <si>
    <t>❶ Molykote PG-21</t>
  </si>
  <si>
    <t>❶ Molykote G-5032, пищевой допуск</t>
  </si>
  <si>
    <t>❶ Molykote 3451</t>
  </si>
  <si>
    <t>❶ Klubersynth BH 72-422</t>
  </si>
  <si>
    <t>❶ Molykote 1292</t>
  </si>
  <si>
    <t xml:space="preserve">❶ FUCHS Renolit ST 8-081/2 </t>
  </si>
  <si>
    <t>ТУ 0254-166-76643964-2014</t>
  </si>
  <si>
    <r>
      <t xml:space="preserve">ТОМФЛОН ПТМГ 800
</t>
    </r>
    <r>
      <rPr>
        <sz val="9"/>
        <rFont val="Calibri"/>
        <family val="2"/>
        <charset val="204"/>
        <scheme val="minor"/>
      </rPr>
      <t>(от -30 до 800°C)</t>
    </r>
  </si>
  <si>
    <t>для токарных патронов</t>
  </si>
  <si>
    <t>❶ замена ЗРВП-86  (PSWP)</t>
  </si>
  <si>
    <r>
      <t xml:space="preserve">❶ SKF LGET 2, Molykote HP-300 и HP-870, Klubertemp HM 83-402 и BARRIERTA L 55/2
</t>
    </r>
    <r>
      <rPr>
        <b/>
        <sz val="9"/>
        <color theme="1"/>
        <rFont val="Calibri"/>
        <family val="2"/>
        <charset val="204"/>
        <scheme val="minor"/>
      </rPr>
      <t>Пищевой допуск</t>
    </r>
  </si>
  <si>
    <t>❶ Molyslip Slipseal</t>
  </si>
  <si>
    <t>❶ Kluberpaste ME 31-52</t>
  </si>
  <si>
    <t>❶ заменяет Вакуумную смазку по  ТУ 38.401-58-172-96</t>
  </si>
  <si>
    <t>❶ AeroShell 15 (15А), Силатерм-250</t>
  </si>
  <si>
    <t>❶ Molykote 7348</t>
  </si>
  <si>
    <t>❶ SKF LGWA 2, Kluber STABURAGS NBU 12</t>
  </si>
  <si>
    <t>❶ может заменять AeroShell 22, Unirex S2, Interflon Fin Grease MP 2/3</t>
  </si>
  <si>
    <t>❶ замена TermoMax EP2, Fuchs RENOLIT FLM 2</t>
  </si>
  <si>
    <t>❶ замена Total Ceran MS</t>
  </si>
  <si>
    <t>❶ Kluber POLYLUB WH 2</t>
  </si>
  <si>
    <t>ТУ 0254-222-76643964-2014</t>
  </si>
  <si>
    <r>
      <t xml:space="preserve">ТОМФЛОН СПГ 1200
</t>
    </r>
    <r>
      <rPr>
        <sz val="9"/>
        <color theme="1"/>
        <rFont val="Calibri"/>
        <family val="2"/>
        <charset val="204"/>
        <scheme val="minor"/>
      </rPr>
      <t>(от -40 до +1200°С)</t>
    </r>
  </si>
  <si>
    <r>
      <t xml:space="preserve">ТОМФЛОН СС 200Д
</t>
    </r>
    <r>
      <rPr>
        <sz val="9"/>
        <color theme="1"/>
        <rFont val="Calibri"/>
        <family val="2"/>
        <charset val="204"/>
        <scheme val="minor"/>
      </rPr>
      <t>(от -50 до +200°C)</t>
    </r>
  </si>
  <si>
    <t>❶Molykote BG-20</t>
  </si>
  <si>
    <t xml:space="preserve">❶Kluberquiet BQH 72-102 </t>
  </si>
  <si>
    <t xml:space="preserve">❶Kluberquiet BQ 72-72 </t>
  </si>
  <si>
    <t>❶Molykote G-4700</t>
  </si>
  <si>
    <t>ТУ 0254-039-76643964-2011</t>
  </si>
  <si>
    <t>❶Chevron Ulti-plex Synthetic Grease</t>
  </si>
  <si>
    <r>
      <t xml:space="preserve">ТОМФЛОН СС 200ПШ
</t>
    </r>
    <r>
      <rPr>
        <sz val="9"/>
        <color theme="1"/>
        <rFont val="Calibri"/>
        <family val="2"/>
        <charset val="204"/>
        <scheme val="minor"/>
      </rPr>
      <t>(от -50 до +235°C)</t>
    </r>
  </si>
  <si>
    <r>
      <t xml:space="preserve">ТОМФЛОН СС 200ПМ
</t>
    </r>
    <r>
      <rPr>
        <sz val="9"/>
        <color theme="1"/>
        <rFont val="Calibri"/>
        <family val="2"/>
        <charset val="204"/>
        <scheme val="minor"/>
      </rPr>
      <t>(от -40 до +220°C)</t>
    </r>
  </si>
  <si>
    <r>
      <t xml:space="preserve">ТОМФЛОН СС 250Ч
</t>
    </r>
    <r>
      <rPr>
        <sz val="9"/>
        <color theme="1"/>
        <rFont val="Calibri"/>
        <family val="2"/>
        <charset val="204"/>
        <scheme val="minor"/>
      </rPr>
      <t>(от -30 до +250°C)</t>
    </r>
  </si>
  <si>
    <t>❶Molykote P-40</t>
  </si>
  <si>
    <t>❶Molykote 44</t>
  </si>
  <si>
    <t>❶Molykote 41</t>
  </si>
  <si>
    <t>❶FUCHS Cassida Grease GTS 2</t>
  </si>
  <si>
    <t>❶ВНИИНП-279</t>
  </si>
  <si>
    <t>❶может заменять WEICON Anti-Seize AS 1000</t>
  </si>
  <si>
    <t>❶Molykote P-37</t>
  </si>
  <si>
    <t>❶Microlube GB 0</t>
  </si>
  <si>
    <t>❶Microlube GB 00</t>
  </si>
  <si>
    <t>❶Kluber ISOFLEX TOPAS NB 52</t>
  </si>
  <si>
    <t>❶Molykote HSC Plus</t>
  </si>
  <si>
    <t>❶ CAT Extreme Application
❷ Сульфонат кальция, MoS2, БМ 140-160 сСт, NLGI 1, Рс ≥5000Н</t>
  </si>
  <si>
    <t>❷ Сульфонат кальция, PTFE, БМ 115-140 сСт, NLGI 2, Рс ≥5000Н</t>
  </si>
  <si>
    <t>❷ Сульфонат кальция, БМ 115-140 сСт, NLGI 1/2, Рс ≥5000Н</t>
  </si>
  <si>
    <r>
      <t xml:space="preserve">ТОМФЛОН ТКС 180Д
</t>
    </r>
    <r>
      <rPr>
        <sz val="9"/>
        <color theme="1"/>
        <rFont val="Calibri"/>
        <family val="2"/>
        <charset val="204"/>
        <scheme val="minor"/>
      </rPr>
      <t>(от -20 до 180°С)</t>
    </r>
  </si>
  <si>
    <r>
      <t xml:space="preserve">ТОМФЛОН ТКС 180
</t>
    </r>
    <r>
      <rPr>
        <sz val="9"/>
        <color theme="1"/>
        <rFont val="Calibri"/>
        <family val="2"/>
        <charset val="204"/>
        <scheme val="minor"/>
      </rPr>
      <t>(от -20 до 180°С (200°C))</t>
    </r>
  </si>
  <si>
    <r>
      <t xml:space="preserve">ТОМФЛОН ТКС 180F
</t>
    </r>
    <r>
      <rPr>
        <sz val="9"/>
        <color theme="1"/>
        <rFont val="Calibri"/>
        <family val="2"/>
        <charset val="204"/>
        <scheme val="minor"/>
      </rPr>
      <t>(от -20 до 180°С (200°C))</t>
    </r>
  </si>
  <si>
    <t>ТУ 20.59.41-415-76643964-2021</t>
  </si>
  <si>
    <t>ТУ 20.59.41-479-76643964-2023</t>
  </si>
  <si>
    <t>ТУ 0254-331-76643964-2017</t>
  </si>
  <si>
    <r>
      <t xml:space="preserve">ТОМФЛОН ШТК 60
</t>
    </r>
    <r>
      <rPr>
        <sz val="9"/>
        <color theme="1"/>
        <rFont val="Calibri"/>
        <family val="2"/>
        <charset val="204"/>
        <scheme val="minor"/>
      </rPr>
      <t>(от -60 до 180°C)</t>
    </r>
  </si>
  <si>
    <t>❶замена Jet-Lube Kopr-Kote Arctic</t>
  </si>
  <si>
    <r>
      <t xml:space="preserve">ТОМФЛОН НГ 220Д
</t>
    </r>
    <r>
      <rPr>
        <sz val="9"/>
        <color theme="1"/>
        <rFont val="Calibri"/>
        <family val="2"/>
        <charset val="204"/>
        <scheme val="minor"/>
      </rPr>
      <t>(от -60 до +220°C)</t>
    </r>
  </si>
  <si>
    <r>
      <t xml:space="preserve">Примечания, аналоги (возможные замены*)
</t>
    </r>
    <r>
      <rPr>
        <sz val="7"/>
        <color theme="1"/>
        <rFont val="Calibri"/>
        <family val="2"/>
        <charset val="204"/>
        <scheme val="minor"/>
      </rPr>
      <t>*замена - отличается по составу/показателям, но близка по применению (возможны ограничения, требуется апробация)</t>
    </r>
  </si>
  <si>
    <t>Индивидуальный предприниматель Толстиков Дмитрий Георгиевич
тел. +7-922-64-22-999, 8-800-222-66-20
ck@smazka.perm.ru, tv@smazka.perm.ru
https://smazka.perm.ru, https://cma3ka.ru
Адрес склада: г. Пермь, ул. Промышленная, 97 (координаты 57.931669, 56.143905)
Адрес юридич.: 614500, Пермский край, Пермский р-н, Ванюки д, Парковая ул, дом 7, кв. 5
АДРЕС ДЛЯ КОРРЕСПОНДЕНЦИИ: 614500, г. Пермь, а/я 27
СНО – общая
ИНН 594807838159
ОГРНИП 320595800069189 от 21.09.2020
ОКПО 2002868638
ОКВЭД 46.71
Электронный Документооборот: 1C-ЭДО, оператор АО «Калуга Астрал»,
идентификатор 2AEAA4679E1-AC0B-4F53-A21C-84FACC38CA2D
Банковские реквизиты:
расч/счет: 40802810801500111034 в ООО "Банк Точка"
БИК 044525104, Кор. счёт 30101810745374525104</t>
  </si>
  <si>
    <t>TOMFLON CX 600
(от -30 до +260°C)</t>
  </si>
  <si>
    <t>ТУ 20.59.41-374-76643964-2019</t>
  </si>
  <si>
    <t>TOMFLON CX 800 S
(от -30 до +260°C)</t>
  </si>
  <si>
    <t>TOMFLON CX 8204S
(от -45 до +200°C)</t>
  </si>
  <si>
    <t>ТУ 20.59.41-386-76643964-2019</t>
  </si>
  <si>
    <t xml:space="preserve">    </t>
  </si>
  <si>
    <t>TOMFLON CX 8204SL
(от -45 до +200°C)</t>
  </si>
  <si>
    <t>TOMFLON DC 622S
(от -45 до +200°C)</t>
  </si>
  <si>
    <t>ТУ 20.59.41-385-76643964-2019</t>
  </si>
  <si>
    <t>TOMFLON E 115S
(от -60 до +290°C)</t>
  </si>
  <si>
    <t>ТУ 20.59.41-373-76643964-2019</t>
  </si>
  <si>
    <t>TOMFLON VT 80S-PTFE
(от -30 до +260°C)</t>
  </si>
  <si>
    <t>ТУ 20.59.41-372-76643964-2019</t>
  </si>
  <si>
    <t>TOMFLON VT 80S
(от -30 до +260°C)</t>
  </si>
  <si>
    <t>TOMFLON VT 85S
(от -30 до +260°C)</t>
  </si>
  <si>
    <t>ТУ 20.59.41-370-76643964-2019</t>
  </si>
  <si>
    <t>TOMFLON VT 105S
(от -30 до +315°C)</t>
  </si>
  <si>
    <t>Climax 600</t>
  </si>
  <si>
    <t>Climax 800 XH арт.3256666</t>
  </si>
  <si>
    <t>Climax 8204 арт. 3251968</t>
  </si>
  <si>
    <t>Soco Chemola Desco 622K</t>
  </si>
  <si>
    <t>EZY-PAK #115</t>
  </si>
  <si>
    <t>VAL-TEX 80+FTFE</t>
  </si>
  <si>
    <t>VAL-TEX 80-HM-K</t>
  </si>
  <si>
    <t>Val-Tex 85</t>
  </si>
  <si>
    <t>Val-Tex 972S</t>
  </si>
  <si>
    <t>~ Арматурные полутвердые смазки (брикетные) ~</t>
  </si>
  <si>
    <t>Прочие смазки производства ООО Фторполимерные технологии</t>
  </si>
  <si>
    <r>
      <t xml:space="preserve">ТОМФЛОН ПМ 170БК
</t>
    </r>
    <r>
      <rPr>
        <sz val="9"/>
        <color rgb="FF000000"/>
        <rFont val="Calibri"/>
        <family val="2"/>
        <charset val="204"/>
        <scheme val="minor"/>
      </rPr>
      <t>(от -40 до +180°C)</t>
    </r>
  </si>
  <si>
    <r>
      <t xml:space="preserve">ТОМФЛОН ПМ 170В
</t>
    </r>
    <r>
      <rPr>
        <sz val="9"/>
        <color rgb="FF000000"/>
        <rFont val="Calibri"/>
        <family val="2"/>
        <charset val="204"/>
        <scheme val="minor"/>
      </rPr>
      <t>(от -40 до +170°C)</t>
    </r>
  </si>
  <si>
    <t>❶ для триподов, замена Whitmore's Polyna CV NLGI 1.5
❷ Полимочевина, Полусинт. масло 100-115 сСт, NLGI 1,5, Рс ≥5000Н</t>
  </si>
  <si>
    <t>❶Kluber PETAMO GHY 133 N
❷Полимочевина, Полусинт. масло 100 сСт, NLGI 2, Рс ≥2800Н</t>
  </si>
  <si>
    <t>❶для арктики при ударных и высоких нагрузках (ШРУСы, ступичные и др.)
❷Полимочевина, PTFE, MoS2, Cинт. масло 37-47 сСт, NLGI 1,5, Рс ≥5000Н</t>
  </si>
  <si>
    <t>❷Полимочевина, Полусинт. масло 160 сСт, NLGI 2, Рс ≥2800Н</t>
  </si>
  <si>
    <t>❶ Klubersynth BEP 72-82, Kluber ASONIC GHY 72, Kluber Asonic HQ 72-102, RENOLIT Unitemp 2</t>
  </si>
  <si>
    <t>❶Kluberlub BVH 71-461</t>
  </si>
  <si>
    <r>
      <t xml:space="preserve">ТОМФЛОН ПM 160
</t>
    </r>
    <r>
      <rPr>
        <sz val="9"/>
        <color rgb="FF000000"/>
        <rFont val="Calibri"/>
        <family val="2"/>
        <charset val="204"/>
        <scheme val="minor"/>
      </rPr>
      <t>(-20 до +160°С)</t>
    </r>
  </si>
  <si>
    <r>
      <t xml:space="preserve">ТОМФЛОН ПM 160C
</t>
    </r>
    <r>
      <rPr>
        <sz val="9"/>
        <color rgb="FF000000"/>
        <rFont val="Calibri"/>
        <family val="2"/>
        <charset val="204"/>
        <scheme val="minor"/>
      </rPr>
      <t>(-20 до +160°С)</t>
    </r>
  </si>
  <si>
    <t>❶Shell Gadus S3 T220 2</t>
  </si>
  <si>
    <t>Rocol Dry Moly Spray, OKS 511, OKS 510, Loctite LB 8191, Birchwood Casey Laboratories Moly Lube, Force 842° Dry Moly Lubricant, WEICON Anti-Friction Spray MoS2</t>
  </si>
  <si>
    <t>САГ тип 1
САГ тип 2</t>
  </si>
  <si>
    <t>Цена ОПТ, с НДС</t>
  </si>
  <si>
    <t>В прайс-листе указаны базовые цены на смазочные материалы.
Бесплатная доставка до ТК КИТ, ДЛ, ПЭК, DPD, Почта России.
Другие ТК по согласованию.
Работаем с ЭДО.</t>
  </si>
  <si>
    <t>ТУ 0254-297-76643964-2015</t>
  </si>
  <si>
    <r>
      <t xml:space="preserve">ТОМФЛОН OG 0 M
</t>
    </r>
    <r>
      <rPr>
        <sz val="9"/>
        <color rgb="FF000000"/>
        <rFont val="Calibri"/>
        <family val="2"/>
        <charset val="204"/>
        <scheme val="minor"/>
      </rPr>
      <t>(от -40 до +140°C)</t>
    </r>
  </si>
  <si>
    <r>
      <t xml:space="preserve">TOMFLON TSP 0
</t>
    </r>
    <r>
      <rPr>
        <sz val="9"/>
        <color theme="1"/>
        <rFont val="Calibri"/>
        <family val="2"/>
        <charset val="204"/>
        <scheme val="minor"/>
      </rPr>
      <t>(от -40 до +120°С)</t>
    </r>
  </si>
  <si>
    <r>
      <t xml:space="preserve">TOMFLON TSP 00
</t>
    </r>
    <r>
      <rPr>
        <sz val="9"/>
        <color theme="1"/>
        <rFont val="Calibri"/>
        <family val="2"/>
        <charset val="204"/>
        <scheme val="minor"/>
      </rPr>
      <t>(от -35 до +130°С)</t>
    </r>
  </si>
  <si>
    <t>❶ заменяет Addinol Addilith EP 0</t>
  </si>
  <si>
    <t>ТУ 20.59.41-473-76643964-2022</t>
  </si>
  <si>
    <r>
      <t xml:space="preserve">ТОМФЛОН ВТС 120
</t>
    </r>
    <r>
      <rPr>
        <sz val="9"/>
        <color rgb="FF000000"/>
        <rFont val="Calibri"/>
        <family val="2"/>
        <charset val="204"/>
        <scheme val="minor"/>
      </rPr>
      <t>(от -30 до 120°С)</t>
    </r>
  </si>
  <si>
    <t>ТУ 20.59.41-398-76643964-2021</t>
  </si>
  <si>
    <r>
      <t xml:space="preserve">ТОМФЛОН СКЛ 180
</t>
    </r>
    <r>
      <rPr>
        <sz val="9"/>
        <color theme="1"/>
        <rFont val="Calibri"/>
        <family val="2"/>
        <charset val="204"/>
        <scheme val="minor"/>
      </rPr>
      <t xml:space="preserve"> (от -50 до +180°C)</t>
    </r>
  </si>
  <si>
    <t>❶ RENOLIT HLT 2</t>
  </si>
  <si>
    <r>
      <t xml:space="preserve">ТОМФЛОН ЦМД 000
</t>
    </r>
    <r>
      <rPr>
        <sz val="9"/>
        <color theme="1"/>
        <rFont val="Calibri"/>
        <family val="2"/>
        <charset val="204"/>
        <scheme val="minor"/>
      </rPr>
      <t>(от -20 до +150°С)</t>
    </r>
  </si>
  <si>
    <t>0,95л</t>
  </si>
  <si>
    <t>ВМГЗ (-60)</t>
  </si>
  <si>
    <t>Нигрол (Л; З)</t>
  </si>
  <si>
    <t>ГОСТ 20799-88
ГОСТ 20799-2022 (с 01.07.23)</t>
  </si>
  <si>
    <t>Трансформаторные масла</t>
  </si>
  <si>
    <t>ТУ 38.1011025-85</t>
  </si>
  <si>
    <t>ТУ 38.401-58-107-97</t>
  </si>
  <si>
    <t>ГК</t>
  </si>
  <si>
    <t>Т-1500У</t>
  </si>
  <si>
    <t>ПМС</t>
  </si>
  <si>
    <t>ТУ</t>
  </si>
  <si>
    <r>
      <t xml:space="preserve">ТОМФЛОН БК 250ДТ/3
</t>
    </r>
    <r>
      <rPr>
        <sz val="9"/>
        <color theme="1"/>
        <rFont val="Calibri"/>
        <family val="2"/>
        <charset val="204"/>
        <scheme val="minor"/>
      </rPr>
      <t>(от -20 до +250°С)</t>
    </r>
  </si>
  <si>
    <t>❶ замена Rocol Sapphire extreme 2</t>
  </si>
  <si>
    <r>
      <t>ТОМФЛОН ПЭФ 300/0</t>
    </r>
    <r>
      <rPr>
        <sz val="9"/>
        <color theme="1"/>
        <rFont val="Calibri"/>
        <family val="2"/>
        <charset val="204"/>
        <scheme val="minor"/>
      </rPr>
      <t xml:space="preserve">
(от -60 до +260°C (+300°С))</t>
    </r>
  </si>
  <si>
    <t>ТУ 20.59.41-443-76643964-2022</t>
  </si>
  <si>
    <r>
      <t xml:space="preserve">ТОМФЛОН ТКС 300Т
</t>
    </r>
    <r>
      <rPr>
        <sz val="9"/>
        <color theme="1"/>
        <rFont val="Calibri"/>
        <family val="2"/>
        <charset val="204"/>
        <scheme val="minor"/>
      </rPr>
      <t>(от -40 до +400°C)</t>
    </r>
  </si>
  <si>
    <t xml:space="preserve">❶ Термол-1
❷ Силикагель, графит, Синт.масло 350-500 сСт, NLGI 2/1,5, Рс ≥3000Н </t>
  </si>
  <si>
    <t>Molykote Longterm W2 (-30 до +110°С)</t>
  </si>
  <si>
    <t xml:space="preserve"> TOMFLON AHL-50</t>
  </si>
  <si>
    <t>CAT Extreme Application Arctic</t>
  </si>
  <si>
    <t>TOMFLON CAS 180</t>
  </si>
  <si>
    <t>LGHB 2</t>
  </si>
  <si>
    <t>Centaur XHP 460</t>
  </si>
  <si>
    <t>Ceran XM 460</t>
  </si>
  <si>
    <t>TOMFLON KL 150 EP-D</t>
  </si>
  <si>
    <t>CAT Prime Application Grease</t>
  </si>
  <si>
    <t>ТОМФЛОН MF 130У</t>
  </si>
  <si>
    <t>замена Shell Gadus S3 V 460D 2</t>
  </si>
  <si>
    <t>TOMFLON R-AS</t>
  </si>
  <si>
    <t>Renolit AS</t>
  </si>
  <si>
    <t>может заменять FAG Arcanol MULTITOP  (ранее L135V)</t>
  </si>
  <si>
    <t>ТОМФЛОН SGV 00 /000
 (-40 до +120°С)</t>
  </si>
  <si>
    <t>Renolit LZR 000</t>
  </si>
  <si>
    <t>TOMFLON TSP 0</t>
  </si>
  <si>
    <t>заменяет Addinol Addilith EP 0</t>
  </si>
  <si>
    <t>LGHB 2 (-20 до + 150°С) см. также CAS 180</t>
  </si>
  <si>
    <t>ТОМФЛОН ВПС 160</t>
  </si>
  <si>
    <t>CAT Ball Bearing grease</t>
  </si>
  <si>
    <r>
      <t xml:space="preserve">ТОМФЛОН ВТ 160
</t>
    </r>
    <r>
      <rPr>
        <sz val="9"/>
        <color theme="1"/>
        <rFont val="Calibri"/>
        <family val="2"/>
        <charset val="204"/>
        <scheme val="minor"/>
      </rPr>
      <t xml:space="preserve"> (от -20 до +160°С (+220°С))</t>
    </r>
  </si>
  <si>
    <t>замена Renolit CX-HT 2</t>
  </si>
  <si>
    <r>
      <t xml:space="preserve">ТОМФЛОН ЛМ 0
</t>
    </r>
    <r>
      <rPr>
        <sz val="9"/>
        <color theme="1"/>
        <rFont val="Calibri"/>
        <family val="2"/>
        <charset val="204"/>
        <scheme val="minor"/>
      </rPr>
      <t>(от -30 до +120°С)</t>
    </r>
  </si>
  <si>
    <t>замена
CENTOPLEX CX 4/375 AU</t>
  </si>
  <si>
    <t>Kluber Isoflex Altime SL1</t>
  </si>
  <si>
    <t>Molykote BG-555</t>
  </si>
  <si>
    <t>Klubersynth BEP 72-82, 
Kluber ASONIC GHY 72, Kluber Asonic HQ 72-102</t>
  </si>
  <si>
    <t>ТОМФЛОН СКЛ 180</t>
  </si>
  <si>
    <t>RENOLIT HLT 2</t>
  </si>
  <si>
    <t>ТОМФЛОН ТКС 180Д</t>
  </si>
  <si>
    <t>CAT Extreme Application</t>
  </si>
  <si>
    <t>Томфлон ТКС 300Т</t>
  </si>
  <si>
    <t>Термол-1</t>
  </si>
  <si>
    <t>ТОМФЛОН S 220AD 1
 (-20 до +130°С)
ТОМФЛОН S 220AD 2
 (-20 до +130°С)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</si>
</sst>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00"/>
    <numFmt numFmtId="165" formatCode="#,##0.000"/>
    <numFmt numFmtId="166" formatCode="0.0000"/>
    <numFmt numFmtId="167" formatCode="_-* #,##0.00&quot;р.&quot;_-;\-* #,##0.00&quot;р.&quot;_-;_-* &quot;-&quot;??&quot;р.&quot;_-;_-@_-"/>
    <numFmt numFmtId="168" formatCode="_-* #,##0.00_р_._-;\-* #,##0.00_р_._-;_-* &quot;-&quot;??_р_._-;_-@_-"/>
    <numFmt numFmtId="169" formatCode="_-* #,##0.00[$€-1]_-;\-* #,##0.00[$€-1]_-;_-* &quot;-&quot;??[$€-1]_-"/>
    <numFmt numFmtId="170" formatCode="dd/mm/yyyy"/>
  </numFmts>
  <fonts count="89" x14ac:knownFonts="1"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name val="Georgia"/>
      <family val="1"/>
      <charset val="204"/>
    </font>
    <font>
      <sz val="10"/>
      <name val="Georgia"/>
      <family val="1"/>
      <charset val="204"/>
    </font>
    <font>
      <b/>
      <sz val="10"/>
      <name val="Georgia"/>
      <family val="1"/>
      <charset val="204"/>
    </font>
    <font>
      <i/>
      <sz val="10"/>
      <name val="Georgia"/>
      <family val="1"/>
      <charset val="204"/>
    </font>
    <font>
      <b/>
      <sz val="10"/>
      <color rgb="FFFF0000"/>
      <name val="Georgia"/>
      <family val="1"/>
      <charset val="204"/>
    </font>
    <font>
      <u/>
      <sz val="20"/>
      <color rgb="FF0000FF"/>
      <name val="Georgia"/>
      <family val="1"/>
      <charset val="204"/>
    </font>
    <font>
      <b/>
      <i/>
      <sz val="12"/>
      <name val="Georgia"/>
      <family val="1"/>
      <charset val="204"/>
    </font>
    <font>
      <sz val="12"/>
      <color rgb="FFFF0000"/>
      <name val="Georgia"/>
      <family val="1"/>
      <charset val="204"/>
    </font>
    <font>
      <b/>
      <sz val="12"/>
      <color rgb="FFFF0000"/>
      <name val="Georgia"/>
      <family val="1"/>
      <charset val="204"/>
    </font>
    <font>
      <sz val="12"/>
      <name val="Georgia"/>
      <family val="1"/>
      <charset val="204"/>
    </font>
    <font>
      <i/>
      <sz val="12"/>
      <name val="Georgia"/>
      <family val="1"/>
      <charset val="204"/>
    </font>
    <font>
      <b/>
      <sz val="18"/>
      <color theme="1"/>
      <name val="Calibri"/>
      <family val="2"/>
      <charset val="204"/>
      <scheme val="minor"/>
    </font>
    <font>
      <sz val="15"/>
      <color theme="1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2.5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</font>
    <font>
      <b/>
      <u/>
      <sz val="9"/>
      <color theme="1"/>
      <name val="Calibri"/>
      <family val="2"/>
      <charset val="204"/>
      <scheme val="minor"/>
    </font>
    <font>
      <b/>
      <u/>
      <sz val="9"/>
      <color theme="10"/>
      <name val="Calibri"/>
      <family val="2"/>
      <charset val="204"/>
    </font>
    <font>
      <b/>
      <sz val="9"/>
      <color rgb="FF0000FF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sz val="8"/>
      <color rgb="FFC00000"/>
      <name val="Calibri"/>
      <family val="2"/>
      <charset val="204"/>
      <scheme val="minor"/>
    </font>
    <font>
      <sz val="8"/>
      <color rgb="FF0000FF"/>
      <name val="Calibri"/>
      <family val="2"/>
      <charset val="204"/>
    </font>
    <font>
      <b/>
      <sz val="9"/>
      <color rgb="FF000000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sz val="7"/>
      <color theme="1"/>
      <name val="Calibri"/>
      <family val="2"/>
      <charset val="204"/>
      <scheme val="minor"/>
    </font>
    <font>
      <b/>
      <u/>
      <sz val="14"/>
      <color theme="10"/>
      <name val="Calibri"/>
      <family val="2"/>
      <charset val="204"/>
    </font>
    <font>
      <b/>
      <u/>
      <sz val="18"/>
      <color theme="10"/>
      <name val="Calibri"/>
      <family val="2"/>
      <charset val="204"/>
    </font>
    <font>
      <b/>
      <sz val="16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</font>
    <font>
      <b/>
      <sz val="9"/>
      <color rgb="FF00B050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8"/>
      <color theme="0"/>
      <name val="Calibri"/>
      <family val="2"/>
      <charset val="204"/>
      <scheme val="minor"/>
    </font>
    <font>
      <b/>
      <u/>
      <sz val="16"/>
      <color theme="10"/>
      <name val="Calibri"/>
      <family val="2"/>
      <charset val="204"/>
    </font>
    <font>
      <b/>
      <sz val="9"/>
      <color rgb="FF9900CC"/>
      <name val="Calibri"/>
      <family val="2"/>
      <charset val="204"/>
      <scheme val="minor"/>
    </font>
    <font>
      <b/>
      <sz val="13.5"/>
      <color theme="1"/>
      <name val="Calibri"/>
      <family val="2"/>
      <charset val="204"/>
      <scheme val="minor"/>
    </font>
    <font>
      <vertAlign val="subscript"/>
      <sz val="9"/>
      <color theme="1"/>
      <name val="Calibri"/>
      <family val="2"/>
      <charset val="204"/>
      <scheme val="minor"/>
    </font>
    <font>
      <b/>
      <sz val="9"/>
      <color theme="10"/>
      <name val="Calibri"/>
      <family val="2"/>
      <charset val="204"/>
    </font>
    <font>
      <strike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0"/>
      <name val="Arial Cyr"/>
      <charset val="204"/>
    </font>
    <font>
      <sz val="8"/>
      <name val="Arial"/>
      <family val="2"/>
    </font>
    <font>
      <u/>
      <sz val="8"/>
      <color theme="10"/>
      <name val="Arial"/>
      <family val="2"/>
      <charset val="1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u/>
      <sz val="10"/>
      <color indexed="12"/>
      <name val="Arial"/>
      <family val="2"/>
      <charset val="204"/>
    </font>
    <font>
      <sz val="10"/>
      <name val="Arial"/>
      <family val="2"/>
    </font>
    <font>
      <sz val="12"/>
      <name val="Arial"/>
      <family val="2"/>
    </font>
    <font>
      <u/>
      <sz val="8"/>
      <color theme="10"/>
      <name val="Arial"/>
      <family val="2"/>
    </font>
    <font>
      <sz val="10"/>
      <name val="Arial Cyr"/>
    </font>
    <font>
      <b/>
      <sz val="20"/>
      <color theme="1"/>
      <name val="Calibri"/>
      <family val="2"/>
      <charset val="204"/>
    </font>
    <font>
      <b/>
      <sz val="9"/>
      <color rgb="FFC00000"/>
      <name val="Calibri"/>
      <family val="2"/>
      <charset val="204"/>
      <scheme val="minor"/>
    </font>
    <font>
      <u/>
      <sz val="9"/>
      <color theme="1"/>
      <name val="Calibri"/>
      <family val="2"/>
      <charset val="204"/>
      <scheme val="minor"/>
    </font>
  </fonts>
  <fills count="31">
    <fill>
      <patternFill patternType="none"/>
    </fill>
    <fill>
      <patternFill patternType="gray125"/>
    </fill>
    <fill>
      <patternFill patternType="solid">
        <fgColor rgb="FFFFDC97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EEC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2EAF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EECD"/>
        <bgColor rgb="FFFFEECD"/>
      </patternFill>
    </fill>
  </fills>
  <borders count="13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indexed="64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/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ck">
        <color auto="1"/>
      </right>
      <top style="thin">
        <color indexed="64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ck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auto="1"/>
      </bottom>
      <diagonal/>
    </border>
    <border>
      <left/>
      <right style="thick">
        <color auto="1"/>
      </right>
      <top style="thin">
        <color indexed="64"/>
      </top>
      <bottom style="thin">
        <color indexed="64"/>
      </bottom>
      <diagonal/>
    </border>
    <border>
      <left/>
      <right style="thick">
        <color auto="1"/>
      </right>
      <top style="thin">
        <color indexed="64"/>
      </top>
      <bottom style="thick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auto="1"/>
      </left>
      <right style="thick">
        <color indexed="64"/>
      </right>
      <top style="thin">
        <color indexed="64"/>
      </top>
      <bottom/>
      <diagonal/>
    </border>
    <border>
      <left style="thick">
        <color auto="1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ck">
        <color auto="1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9"/>
      </bottom>
      <diagonal/>
    </border>
    <border>
      <left/>
      <right/>
      <top style="thick">
        <color theme="9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/>
      <top style="thick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ck">
        <color auto="1"/>
      </bottom>
      <diagonal/>
    </border>
    <border>
      <left style="thin">
        <color indexed="64"/>
      </left>
      <right/>
      <top style="medium">
        <color auto="1"/>
      </top>
      <bottom style="thin">
        <color indexed="64"/>
      </bottom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ck">
        <color auto="1"/>
      </right>
      <top/>
      <bottom style="thick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auto="1"/>
      </left>
      <right/>
      <top style="thin">
        <color indexed="64"/>
      </top>
      <bottom/>
      <diagonal/>
    </border>
    <border>
      <left style="thick">
        <color auto="1"/>
      </left>
      <right/>
      <top/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theme="9"/>
      </left>
      <right/>
      <top style="thick">
        <color theme="9"/>
      </top>
      <bottom/>
      <diagonal/>
    </border>
    <border>
      <left/>
      <right style="thick">
        <color theme="9"/>
      </right>
      <top style="thick">
        <color theme="9"/>
      </top>
      <bottom/>
      <diagonal/>
    </border>
    <border>
      <left style="thick">
        <color theme="9"/>
      </left>
      <right/>
      <top/>
      <bottom/>
      <diagonal/>
    </border>
    <border>
      <left/>
      <right style="thick">
        <color theme="9"/>
      </right>
      <top/>
      <bottom/>
      <diagonal/>
    </border>
    <border>
      <left style="thick">
        <color theme="9"/>
      </left>
      <right/>
      <top/>
      <bottom style="thick">
        <color theme="9"/>
      </bottom>
      <diagonal/>
    </border>
    <border>
      <left/>
      <right style="thick">
        <color theme="9"/>
      </right>
      <top/>
      <bottom style="thick">
        <color theme="9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thin">
        <color indexed="64"/>
      </right>
      <top style="medium">
        <color auto="1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ck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ck">
        <color auto="1"/>
      </right>
      <top style="medium">
        <color indexed="64"/>
      </top>
      <bottom style="thin">
        <color indexed="64"/>
      </bottom>
      <diagonal/>
    </border>
    <border>
      <left style="thick">
        <color auto="1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 style="thin">
        <color indexed="64"/>
      </top>
      <bottom style="medium">
        <color indexed="64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ck">
        <color auto="1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83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3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168" fontId="59" fillId="0" borderId="0" applyFont="0" applyFill="0" applyBorder="0" applyAlignment="0" applyProtection="0"/>
    <xf numFmtId="167" fontId="59" fillId="0" borderId="0" applyFont="0" applyFill="0" applyBorder="0" applyAlignment="0" applyProtection="0"/>
    <xf numFmtId="0" fontId="61" fillId="0" borderId="0"/>
    <xf numFmtId="0" fontId="62" fillId="0" borderId="0" applyNumberFormat="0" applyFill="0" applyBorder="0" applyAlignment="0" applyProtection="0">
      <alignment vertical="top"/>
      <protection locked="0"/>
    </xf>
    <xf numFmtId="0" fontId="63" fillId="0" borderId="0"/>
    <xf numFmtId="9" fontId="63" fillId="0" borderId="0" applyFont="0" applyFill="0" applyBorder="0" applyAlignment="0" applyProtection="0"/>
    <xf numFmtId="0" fontId="63" fillId="0" borderId="0"/>
    <xf numFmtId="0" fontId="63" fillId="0" borderId="0"/>
    <xf numFmtId="0" fontId="63" fillId="0" borderId="0"/>
    <xf numFmtId="0" fontId="63" fillId="0" borderId="0"/>
    <xf numFmtId="0" fontId="10" fillId="0" borderId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64" fillId="16" borderId="0" applyNumberFormat="0" applyBorder="0" applyAlignment="0" applyProtection="0"/>
    <xf numFmtId="0" fontId="64" fillId="11" borderId="0" applyNumberFormat="0" applyBorder="0" applyAlignment="0" applyProtection="0"/>
    <xf numFmtId="0" fontId="64" fillId="14" borderId="0" applyNumberFormat="0" applyBorder="0" applyAlignment="0" applyProtection="0"/>
    <xf numFmtId="0" fontId="64" fillId="17" borderId="0" applyNumberFormat="0" applyBorder="0" applyAlignment="0" applyProtection="0"/>
    <xf numFmtId="0" fontId="65" fillId="18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9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169" fontId="10" fillId="0" borderId="0" applyFont="0" applyFill="0" applyBorder="0" applyAlignment="0" applyProtection="0"/>
    <xf numFmtId="0" fontId="65" fillId="22" borderId="0" applyNumberFormat="0" applyBorder="0" applyAlignment="0" applyProtection="0"/>
    <xf numFmtId="0" fontId="65" fillId="23" borderId="0" applyNumberFormat="0" applyBorder="0" applyAlignment="0" applyProtection="0"/>
    <xf numFmtId="0" fontId="65" fillId="24" borderId="0" applyNumberFormat="0" applyBorder="0" applyAlignment="0" applyProtection="0"/>
    <xf numFmtId="0" fontId="65" fillId="19" borderId="0" applyNumberFormat="0" applyBorder="0" applyAlignment="0" applyProtection="0"/>
    <xf numFmtId="0" fontId="65" fillId="20" borderId="0" applyNumberFormat="0" applyBorder="0" applyAlignment="0" applyProtection="0"/>
    <xf numFmtId="0" fontId="65" fillId="25" borderId="0" applyNumberFormat="0" applyBorder="0" applyAlignment="0" applyProtection="0"/>
    <xf numFmtId="0" fontId="66" fillId="13" borderId="111" applyNumberFormat="0" applyAlignment="0" applyProtection="0"/>
    <xf numFmtId="0" fontId="67" fillId="26" borderId="112" applyNumberFormat="0" applyAlignment="0" applyProtection="0"/>
    <xf numFmtId="0" fontId="68" fillId="26" borderId="111" applyNumberFormat="0" applyAlignment="0" applyProtection="0"/>
    <xf numFmtId="0" fontId="69" fillId="0" borderId="113" applyNumberFormat="0" applyFill="0" applyAlignment="0" applyProtection="0"/>
    <xf numFmtId="0" fontId="70" fillId="0" borderId="114" applyNumberFormat="0" applyFill="0" applyAlignment="0" applyProtection="0"/>
    <xf numFmtId="0" fontId="71" fillId="0" borderId="115" applyNumberFormat="0" applyFill="0" applyAlignment="0" applyProtection="0"/>
    <xf numFmtId="0" fontId="71" fillId="0" borderId="0" applyNumberFormat="0" applyFill="0" applyBorder="0" applyAlignment="0" applyProtection="0"/>
    <xf numFmtId="0" fontId="72" fillId="0" borderId="116" applyNumberFormat="0" applyFill="0" applyAlignment="0" applyProtection="0"/>
    <xf numFmtId="0" fontId="73" fillId="27" borderId="117" applyNumberFormat="0" applyAlignment="0" applyProtection="0"/>
    <xf numFmtId="0" fontId="74" fillId="0" borderId="0" applyNumberFormat="0" applyFill="0" applyBorder="0" applyAlignment="0" applyProtection="0"/>
    <xf numFmtId="0" fontId="75" fillId="28" borderId="0" applyNumberFormat="0" applyBorder="0" applyAlignment="0" applyProtection="0"/>
    <xf numFmtId="0" fontId="76" fillId="9" borderId="0" applyNumberFormat="0" applyBorder="0" applyAlignment="0" applyProtection="0"/>
    <xf numFmtId="0" fontId="77" fillId="0" borderId="0" applyNumberFormat="0" applyFill="0" applyBorder="0" applyAlignment="0" applyProtection="0"/>
    <xf numFmtId="0" fontId="10" fillId="29" borderId="118" applyNumberFormat="0" applyFont="0" applyAlignment="0" applyProtection="0"/>
    <xf numFmtId="0" fontId="78" fillId="0" borderId="119" applyNumberFormat="0" applyFill="0" applyAlignment="0" applyProtection="0"/>
    <xf numFmtId="0" fontId="79" fillId="0" borderId="0" applyNumberFormat="0" applyFill="0" applyBorder="0" applyAlignment="0" applyProtection="0"/>
    <xf numFmtId="0" fontId="80" fillId="10" borderId="0" applyNumberFormat="0" applyBorder="0" applyAlignment="0" applyProtection="0"/>
    <xf numFmtId="0" fontId="61" fillId="0" borderId="0"/>
    <xf numFmtId="0" fontId="59" fillId="0" borderId="0"/>
    <xf numFmtId="0" fontId="81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81" fillId="0" borderId="0" applyNumberFormat="0" applyFill="0" applyBorder="0" applyAlignment="0" applyProtection="0">
      <alignment vertical="top"/>
      <protection locked="0"/>
    </xf>
    <xf numFmtId="0" fontId="82" fillId="0" borderId="0"/>
    <xf numFmtId="0" fontId="83" fillId="0" borderId="0"/>
    <xf numFmtId="0" fontId="82" fillId="0" borderId="0"/>
    <xf numFmtId="0" fontId="82" fillId="0" borderId="0"/>
    <xf numFmtId="0" fontId="83" fillId="0" borderId="0"/>
    <xf numFmtId="0" fontId="60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81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/>
    <xf numFmtId="0" fontId="11" fillId="0" borderId="0"/>
    <xf numFmtId="0" fontId="59" fillId="0" borderId="0"/>
    <xf numFmtId="0" fontId="64" fillId="0" borderId="0"/>
    <xf numFmtId="0" fontId="64" fillId="0" borderId="0"/>
    <xf numFmtId="168" fontId="64" fillId="0" borderId="0" applyFont="0" applyFill="0" applyBorder="0" applyAlignment="0" applyProtection="0"/>
    <xf numFmtId="0" fontId="59" fillId="0" borderId="0"/>
    <xf numFmtId="0" fontId="7" fillId="0" borderId="0" applyNumberFormat="0" applyFill="0" applyBorder="0">
      <alignment vertical="top"/>
    </xf>
    <xf numFmtId="0" fontId="85" fillId="0" borderId="0"/>
    <xf numFmtId="0" fontId="85" fillId="0" borderId="0"/>
  </cellStyleXfs>
  <cellXfs count="915">
    <xf numFmtId="0" fontId="0" fillId="0" borderId="0" xfId="0"/>
    <xf numFmtId="0" fontId="0" fillId="0" borderId="0" xfId="0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5" fillId="3" borderId="22" xfId="0" applyFont="1" applyFill="1" applyBorder="1" applyAlignment="1">
      <alignment horizontal="center" vertical="center"/>
    </xf>
    <xf numFmtId="0" fontId="16" fillId="3" borderId="22" xfId="0" applyFont="1" applyFill="1" applyBorder="1" applyAlignment="1">
      <alignment horizontal="center" vertical="center"/>
    </xf>
    <xf numFmtId="0" fontId="15" fillId="3" borderId="27" xfId="0" applyFont="1" applyFill="1" applyBorder="1" applyAlignment="1">
      <alignment horizontal="center" vertical="center"/>
    </xf>
    <xf numFmtId="165" fontId="15" fillId="3" borderId="18" xfId="0" applyNumberFormat="1" applyFont="1" applyFill="1" applyBorder="1" applyAlignment="1">
      <alignment horizontal="center" vertical="center"/>
    </xf>
    <xf numFmtId="165" fontId="15" fillId="3" borderId="16" xfId="0" applyNumberFormat="1" applyFont="1" applyFill="1" applyBorder="1" applyAlignment="1">
      <alignment horizontal="center" vertical="center"/>
    </xf>
    <xf numFmtId="165" fontId="15" fillId="3" borderId="17" xfId="0" applyNumberFormat="1" applyFont="1" applyFill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165" fontId="15" fillId="0" borderId="15" xfId="0" applyNumberFormat="1" applyFont="1" applyBorder="1" applyAlignment="1">
      <alignment horizontal="center" vertical="center"/>
    </xf>
    <xf numFmtId="165" fontId="15" fillId="0" borderId="1" xfId="0" applyNumberFormat="1" applyFont="1" applyBorder="1" applyAlignment="1">
      <alignment horizontal="center" vertical="center"/>
    </xf>
    <xf numFmtId="165" fontId="15" fillId="0" borderId="14" xfId="0" applyNumberFormat="1" applyFont="1" applyBorder="1" applyAlignment="1">
      <alignment horizontal="center" vertical="center"/>
    </xf>
    <xf numFmtId="0" fontId="15" fillId="3" borderId="32" xfId="0" applyFont="1" applyFill="1" applyBorder="1" applyAlignment="1">
      <alignment horizontal="center" vertical="center"/>
    </xf>
    <xf numFmtId="0" fontId="15" fillId="3" borderId="33" xfId="0" applyFont="1" applyFill="1" applyBorder="1" applyAlignment="1">
      <alignment horizontal="center" vertical="center"/>
    </xf>
    <xf numFmtId="165" fontId="15" fillId="3" borderId="30" xfId="0" applyNumberFormat="1" applyFont="1" applyFill="1" applyBorder="1" applyAlignment="1">
      <alignment horizontal="center" vertical="center"/>
    </xf>
    <xf numFmtId="165" fontId="15" fillId="3" borderId="34" xfId="0" applyNumberFormat="1" applyFont="1" applyFill="1" applyBorder="1" applyAlignment="1">
      <alignment horizontal="center" vertical="center"/>
    </xf>
    <xf numFmtId="165" fontId="15" fillId="3" borderId="31" xfId="0" applyNumberFormat="1" applyFont="1" applyFill="1" applyBorder="1" applyAlignment="1">
      <alignment horizontal="center" vertical="center"/>
    </xf>
    <xf numFmtId="0" fontId="15" fillId="0" borderId="32" xfId="0" applyFont="1" applyBorder="1" applyAlignment="1">
      <alignment horizontal="center" vertical="center"/>
    </xf>
    <xf numFmtId="0" fontId="15" fillId="0" borderId="33" xfId="0" applyFont="1" applyBorder="1" applyAlignment="1">
      <alignment horizontal="center" vertical="center"/>
    </xf>
    <xf numFmtId="165" fontId="15" fillId="0" borderId="30" xfId="0" applyNumberFormat="1" applyFont="1" applyBorder="1" applyAlignment="1">
      <alignment horizontal="center" vertical="center"/>
    </xf>
    <xf numFmtId="165" fontId="15" fillId="0" borderId="34" xfId="0" applyNumberFormat="1" applyFont="1" applyBorder="1" applyAlignment="1">
      <alignment horizontal="center" vertical="center"/>
    </xf>
    <xf numFmtId="165" fontId="15" fillId="0" borderId="31" xfId="0" applyNumberFormat="1" applyFont="1" applyBorder="1" applyAlignment="1">
      <alignment horizontal="center" vertical="center"/>
    </xf>
    <xf numFmtId="0" fontId="16" fillId="0" borderId="40" xfId="0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15" fillId="0" borderId="12" xfId="0" applyFont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 wrapText="1"/>
    </xf>
    <xf numFmtId="165" fontId="17" fillId="0" borderId="7" xfId="0" applyNumberFormat="1" applyFont="1" applyBorder="1" applyAlignment="1">
      <alignment horizontal="center" vertical="center" wrapText="1"/>
    </xf>
    <xf numFmtId="165" fontId="17" fillId="0" borderId="8" xfId="0" applyNumberFormat="1" applyFont="1" applyBorder="1" applyAlignment="1">
      <alignment horizontal="center" vertical="center" wrapText="1"/>
    </xf>
    <xf numFmtId="165" fontId="17" fillId="0" borderId="10" xfId="0" applyNumberFormat="1" applyFont="1" applyBorder="1" applyAlignment="1">
      <alignment horizontal="center" vertical="center" wrapText="1"/>
    </xf>
    <xf numFmtId="165" fontId="15" fillId="0" borderId="0" xfId="1" applyNumberFormat="1" applyFont="1" applyBorder="1" applyAlignment="1" applyProtection="1">
      <alignment horizontal="center" vertical="center"/>
    </xf>
    <xf numFmtId="165" fontId="15" fillId="0" borderId="0" xfId="0" applyNumberFormat="1" applyFont="1" applyBorder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0" fontId="15" fillId="3" borderId="38" xfId="0" applyFont="1" applyFill="1" applyBorder="1" applyAlignment="1">
      <alignment horizontal="center" vertical="center"/>
    </xf>
    <xf numFmtId="0" fontId="15" fillId="3" borderId="36" xfId="0" applyFont="1" applyFill="1" applyBorder="1" applyAlignment="1">
      <alignment horizontal="center" vertical="center"/>
    </xf>
    <xf numFmtId="0" fontId="15" fillId="3" borderId="39" xfId="0" applyFont="1" applyFill="1" applyBorder="1" applyAlignment="1">
      <alignment horizontal="center" vertical="center"/>
    </xf>
    <xf numFmtId="0" fontId="15" fillId="0" borderId="0" xfId="0" applyFont="1" applyAlignment="1">
      <alignment vertical="center"/>
    </xf>
    <xf numFmtId="165" fontId="15" fillId="0" borderId="0" xfId="0" applyNumberFormat="1" applyFont="1" applyAlignment="1">
      <alignment vertical="center"/>
    </xf>
    <xf numFmtId="0" fontId="15" fillId="3" borderId="18" xfId="0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0" borderId="0" xfId="0" applyFont="1" applyBorder="1" applyAlignment="1">
      <alignment vertical="center"/>
    </xf>
    <xf numFmtId="0" fontId="15" fillId="3" borderId="17" xfId="0" applyFont="1" applyFill="1" applyBorder="1" applyAlignment="1">
      <alignment horizontal="center" vertical="center"/>
    </xf>
    <xf numFmtId="0" fontId="18" fillId="3" borderId="18" xfId="0" applyFont="1" applyFill="1" applyBorder="1" applyAlignment="1">
      <alignment horizontal="center" vertical="center"/>
    </xf>
    <xf numFmtId="165" fontId="17" fillId="3" borderId="25" xfId="0" applyNumberFormat="1" applyFont="1" applyFill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165" fontId="17" fillId="0" borderId="5" xfId="0" applyNumberFormat="1" applyFont="1" applyBorder="1" applyAlignment="1">
      <alignment horizontal="center" vertical="center"/>
    </xf>
    <xf numFmtId="0" fontId="18" fillId="3" borderId="32" xfId="0" applyFont="1" applyFill="1" applyBorder="1" applyAlignment="1">
      <alignment horizontal="center" vertical="center"/>
    </xf>
    <xf numFmtId="0" fontId="15" fillId="3" borderId="30" xfId="0" applyFont="1" applyFill="1" applyBorder="1" applyAlignment="1">
      <alignment horizontal="center" vertical="center"/>
    </xf>
    <xf numFmtId="0" fontId="15" fillId="3" borderId="31" xfId="0" applyFont="1" applyFill="1" applyBorder="1" applyAlignment="1">
      <alignment horizontal="center" vertical="center"/>
    </xf>
    <xf numFmtId="0" fontId="18" fillId="3" borderId="30" xfId="0" applyFont="1" applyFill="1" applyBorder="1" applyAlignment="1">
      <alignment horizontal="center" vertical="center"/>
    </xf>
    <xf numFmtId="165" fontId="17" fillId="3" borderId="35" xfId="0" applyNumberFormat="1" applyFont="1" applyFill="1" applyBorder="1" applyAlignment="1">
      <alignment horizontal="center" vertical="center"/>
    </xf>
    <xf numFmtId="0" fontId="18" fillId="0" borderId="32" xfId="0" applyFont="1" applyBorder="1" applyAlignment="1">
      <alignment horizontal="center" vertical="center"/>
    </xf>
    <xf numFmtId="0" fontId="15" fillId="0" borderId="30" xfId="0" applyFont="1" applyBorder="1" applyAlignment="1">
      <alignment horizontal="center" vertical="center"/>
    </xf>
    <xf numFmtId="0" fontId="15" fillId="0" borderId="31" xfId="0" applyFont="1" applyBorder="1" applyAlignment="1">
      <alignment horizontal="center" vertical="center"/>
    </xf>
    <xf numFmtId="0" fontId="18" fillId="0" borderId="30" xfId="0" applyFont="1" applyBorder="1" applyAlignment="1">
      <alignment horizontal="center" vertical="center"/>
    </xf>
    <xf numFmtId="165" fontId="17" fillId="0" borderId="35" xfId="0" applyNumberFormat="1" applyFont="1" applyBorder="1" applyAlignment="1">
      <alignment horizontal="center" vertical="center"/>
    </xf>
    <xf numFmtId="0" fontId="18" fillId="3" borderId="34" xfId="0" applyFont="1" applyFill="1" applyBorder="1" applyAlignment="1">
      <alignment horizontal="center" vertical="center"/>
    </xf>
    <xf numFmtId="0" fontId="15" fillId="0" borderId="31" xfId="0" applyFont="1" applyFill="1" applyBorder="1" applyAlignment="1">
      <alignment horizontal="center" vertical="center"/>
    </xf>
    <xf numFmtId="0" fontId="15" fillId="0" borderId="0" xfId="0" applyFont="1" applyBorder="1" applyAlignment="1">
      <alignment horizontal="left" vertical="center"/>
    </xf>
    <xf numFmtId="0" fontId="18" fillId="3" borderId="37" xfId="0" applyFont="1" applyFill="1" applyBorder="1" applyAlignment="1">
      <alignment horizontal="center" vertical="center"/>
    </xf>
    <xf numFmtId="0" fontId="15" fillId="3" borderId="29" xfId="0" applyFont="1" applyFill="1" applyBorder="1" applyAlignment="1">
      <alignment horizontal="center" vertical="center"/>
    </xf>
    <xf numFmtId="165" fontId="17" fillId="3" borderId="6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165" fontId="15" fillId="0" borderId="11" xfId="0" applyNumberFormat="1" applyFont="1" applyBorder="1" applyAlignment="1">
      <alignment horizontal="center" vertical="center" wrapText="1"/>
    </xf>
    <xf numFmtId="165" fontId="17" fillId="0" borderId="42" xfId="0" applyNumberFormat="1" applyFont="1" applyBorder="1" applyAlignment="1">
      <alignment horizontal="center" vertical="center"/>
    </xf>
    <xf numFmtId="0" fontId="18" fillId="0" borderId="40" xfId="0" applyFont="1" applyBorder="1" applyAlignment="1">
      <alignment horizontal="center" vertical="center"/>
    </xf>
    <xf numFmtId="165" fontId="15" fillId="0" borderId="30" xfId="0" applyNumberFormat="1" applyFont="1" applyFill="1" applyBorder="1" applyAlignment="1">
      <alignment horizontal="center" vertical="center"/>
    </xf>
    <xf numFmtId="165" fontId="15" fillId="0" borderId="34" xfId="0" applyNumberFormat="1" applyFont="1" applyFill="1" applyBorder="1" applyAlignment="1">
      <alignment horizontal="center" vertical="center"/>
    </xf>
    <xf numFmtId="165" fontId="15" fillId="0" borderId="31" xfId="0" applyNumberFormat="1" applyFont="1" applyFill="1" applyBorder="1" applyAlignment="1">
      <alignment horizontal="center" vertical="center"/>
    </xf>
    <xf numFmtId="0" fontId="18" fillId="0" borderId="30" xfId="0" applyFont="1" applyFill="1" applyBorder="1" applyAlignment="1">
      <alignment horizontal="center" vertical="center"/>
    </xf>
    <xf numFmtId="165" fontId="17" fillId="0" borderId="35" xfId="0" applyNumberFormat="1" applyFont="1" applyFill="1" applyBorder="1" applyAlignment="1">
      <alignment horizontal="center" vertical="center"/>
    </xf>
    <xf numFmtId="0" fontId="15" fillId="3" borderId="28" xfId="0" applyFont="1" applyFill="1" applyBorder="1" applyAlignment="1">
      <alignment horizontal="center" vertical="center"/>
    </xf>
    <xf numFmtId="165" fontId="15" fillId="3" borderId="28" xfId="0" applyNumberFormat="1" applyFont="1" applyFill="1" applyBorder="1" applyAlignment="1">
      <alignment horizontal="center" vertical="center"/>
    </xf>
    <xf numFmtId="165" fontId="15" fillId="3" borderId="37" xfId="0" applyNumberFormat="1" applyFont="1" applyFill="1" applyBorder="1" applyAlignment="1">
      <alignment horizontal="center" vertical="center"/>
    </xf>
    <xf numFmtId="165" fontId="15" fillId="3" borderId="29" xfId="0" applyNumberFormat="1" applyFont="1" applyFill="1" applyBorder="1" applyAlignment="1">
      <alignment horizontal="center" vertical="center"/>
    </xf>
    <xf numFmtId="0" fontId="18" fillId="3" borderId="28" xfId="0" applyFont="1" applyFill="1" applyBorder="1" applyAlignment="1">
      <alignment horizontal="center" vertical="center"/>
    </xf>
    <xf numFmtId="165" fontId="19" fillId="0" borderId="0" xfId="1" applyNumberFormat="1" applyFont="1" applyAlignment="1" applyProtection="1">
      <alignment horizontal="center" vertical="center"/>
    </xf>
    <xf numFmtId="165" fontId="17" fillId="3" borderId="16" xfId="0" applyNumberFormat="1" applyFont="1" applyFill="1" applyBorder="1" applyAlignment="1">
      <alignment horizontal="center" vertical="center"/>
    </xf>
    <xf numFmtId="165" fontId="17" fillId="3" borderId="17" xfId="0" applyNumberFormat="1" applyFont="1" applyFill="1" applyBorder="1" applyAlignment="1">
      <alignment horizontal="center" vertical="center"/>
    </xf>
    <xf numFmtId="165" fontId="17" fillId="0" borderId="1" xfId="0" applyNumberFormat="1" applyFont="1" applyBorder="1" applyAlignment="1">
      <alignment horizontal="center" vertical="center"/>
    </xf>
    <xf numFmtId="165" fontId="17" fillId="0" borderId="14" xfId="0" applyNumberFormat="1" applyFont="1" applyBorder="1" applyAlignment="1">
      <alignment horizontal="center" vertical="center"/>
    </xf>
    <xf numFmtId="165" fontId="17" fillId="3" borderId="34" xfId="0" applyNumberFormat="1" applyFont="1" applyFill="1" applyBorder="1" applyAlignment="1">
      <alignment horizontal="center" vertical="center"/>
    </xf>
    <xf numFmtId="165" fontId="17" fillId="3" borderId="31" xfId="0" applyNumberFormat="1" applyFont="1" applyFill="1" applyBorder="1" applyAlignment="1">
      <alignment horizontal="center" vertical="center"/>
    </xf>
    <xf numFmtId="165" fontId="17" fillId="0" borderId="34" xfId="0" applyNumberFormat="1" applyFont="1" applyBorder="1" applyAlignment="1">
      <alignment horizontal="center" vertical="center"/>
    </xf>
    <xf numFmtId="165" fontId="17" fillId="0" borderId="31" xfId="0" applyNumberFormat="1" applyFont="1" applyBorder="1" applyAlignment="1">
      <alignment horizontal="center" vertical="center"/>
    </xf>
    <xf numFmtId="165" fontId="17" fillId="0" borderId="34" xfId="0" applyNumberFormat="1" applyFont="1" applyFill="1" applyBorder="1" applyAlignment="1">
      <alignment horizontal="center" vertical="center"/>
    </xf>
    <xf numFmtId="165" fontId="17" fillId="0" borderId="31" xfId="0" applyNumberFormat="1" applyFont="1" applyFill="1" applyBorder="1" applyAlignment="1">
      <alignment horizontal="center" vertical="center"/>
    </xf>
    <xf numFmtId="165" fontId="17" fillId="3" borderId="37" xfId="0" applyNumberFormat="1" applyFont="1" applyFill="1" applyBorder="1" applyAlignment="1">
      <alignment horizontal="center" vertical="center"/>
    </xf>
    <xf numFmtId="165" fontId="17" fillId="3" borderId="29" xfId="0" applyNumberFormat="1" applyFont="1" applyFill="1" applyBorder="1" applyAlignment="1">
      <alignment horizontal="center" vertical="center"/>
    </xf>
    <xf numFmtId="0" fontId="16" fillId="3" borderId="32" xfId="0" applyFont="1" applyFill="1" applyBorder="1" applyAlignment="1">
      <alignment horizontal="center" vertical="center"/>
    </xf>
    <xf numFmtId="0" fontId="16" fillId="0" borderId="32" xfId="0" applyFont="1" applyBorder="1" applyAlignment="1">
      <alignment horizontal="center" vertical="center"/>
    </xf>
    <xf numFmtId="0" fontId="18" fillId="0" borderId="44" xfId="0" applyFont="1" applyBorder="1" applyAlignment="1">
      <alignment horizontal="center" vertical="center"/>
    </xf>
    <xf numFmtId="0" fontId="15" fillId="0" borderId="44" xfId="0" applyFont="1" applyBorder="1" applyAlignment="1">
      <alignment horizontal="center" vertical="center"/>
    </xf>
    <xf numFmtId="0" fontId="15" fillId="0" borderId="45" xfId="0" applyFont="1" applyBorder="1" applyAlignment="1">
      <alignment horizontal="center" vertical="center"/>
    </xf>
    <xf numFmtId="0" fontId="18" fillId="3" borderId="44" xfId="0" applyFont="1" applyFill="1" applyBorder="1" applyAlignment="1">
      <alignment horizontal="center" vertical="center"/>
    </xf>
    <xf numFmtId="0" fontId="15" fillId="3" borderId="44" xfId="0" applyFont="1" applyFill="1" applyBorder="1" applyAlignment="1">
      <alignment horizontal="center" vertical="center"/>
    </xf>
    <xf numFmtId="0" fontId="15" fillId="3" borderId="45" xfId="0" applyFont="1" applyFill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165" fontId="20" fillId="0" borderId="8" xfId="0" applyNumberFormat="1" applyFont="1" applyBorder="1" applyAlignment="1">
      <alignment horizontal="center" vertical="center"/>
    </xf>
    <xf numFmtId="165" fontId="20" fillId="0" borderId="10" xfId="0" applyNumberFormat="1" applyFont="1" applyBorder="1" applyAlignment="1">
      <alignment horizontal="center" vertical="center"/>
    </xf>
    <xf numFmtId="165" fontId="20" fillId="0" borderId="11" xfId="0" applyNumberFormat="1" applyFont="1" applyBorder="1" applyAlignment="1">
      <alignment horizontal="center" vertical="center"/>
    </xf>
    <xf numFmtId="0" fontId="16" fillId="0" borderId="44" xfId="0" applyFont="1" applyBorder="1" applyAlignment="1">
      <alignment horizontal="center" vertical="center"/>
    </xf>
    <xf numFmtId="0" fontId="15" fillId="0" borderId="46" xfId="0" applyFont="1" applyBorder="1" applyAlignment="1">
      <alignment horizontal="center" vertical="center"/>
    </xf>
    <xf numFmtId="165" fontId="15" fillId="0" borderId="43" xfId="0" applyNumberFormat="1" applyFont="1" applyBorder="1" applyAlignment="1">
      <alignment horizontal="center" vertical="center"/>
    </xf>
    <xf numFmtId="165" fontId="15" fillId="0" borderId="47" xfId="0" applyNumberFormat="1" applyFont="1" applyBorder="1" applyAlignment="1">
      <alignment horizontal="center" vertical="center"/>
    </xf>
    <xf numFmtId="165" fontId="15" fillId="0" borderId="46" xfId="0" applyNumberFormat="1" applyFont="1" applyBorder="1" applyAlignment="1">
      <alignment horizontal="center" vertical="center"/>
    </xf>
    <xf numFmtId="0" fontId="18" fillId="0" borderId="43" xfId="0" applyFont="1" applyBorder="1" applyAlignment="1">
      <alignment horizontal="center" vertical="center"/>
    </xf>
    <xf numFmtId="165" fontId="17" fillId="0" borderId="47" xfId="0" applyNumberFormat="1" applyFont="1" applyBorder="1" applyAlignment="1">
      <alignment horizontal="center" vertical="center"/>
    </xf>
    <xf numFmtId="165" fontId="17" fillId="0" borderId="46" xfId="0" applyNumberFormat="1" applyFont="1" applyBorder="1" applyAlignment="1">
      <alignment horizontal="center" vertical="center"/>
    </xf>
    <xf numFmtId="0" fontId="15" fillId="0" borderId="43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30" xfId="0" applyFont="1" applyFill="1" applyBorder="1" applyAlignment="1">
      <alignment horizontal="center" vertical="center"/>
    </xf>
    <xf numFmtId="0" fontId="22" fillId="3" borderId="32" xfId="0" applyFont="1" applyFill="1" applyBorder="1" applyAlignment="1">
      <alignment horizontal="center" vertical="center"/>
    </xf>
    <xf numFmtId="0" fontId="23" fillId="3" borderId="32" xfId="0" applyFont="1" applyFill="1" applyBorder="1" applyAlignment="1">
      <alignment horizontal="center" vertical="center"/>
    </xf>
    <xf numFmtId="0" fontId="14" fillId="3" borderId="32" xfId="0" applyFont="1" applyFill="1" applyBorder="1" applyAlignment="1">
      <alignment horizontal="center" vertical="center"/>
    </xf>
    <xf numFmtId="0" fontId="23" fillId="3" borderId="33" xfId="0" applyFont="1" applyFill="1" applyBorder="1" applyAlignment="1">
      <alignment horizontal="center" vertical="center"/>
    </xf>
    <xf numFmtId="0" fontId="23" fillId="3" borderId="30" xfId="0" applyFont="1" applyFill="1" applyBorder="1" applyAlignment="1">
      <alignment horizontal="center" vertical="center"/>
    </xf>
    <xf numFmtId="165" fontId="23" fillId="3" borderId="30" xfId="0" applyNumberFormat="1" applyFont="1" applyFill="1" applyBorder="1" applyAlignment="1">
      <alignment horizontal="center" vertical="center"/>
    </xf>
    <xf numFmtId="165" fontId="23" fillId="3" borderId="34" xfId="0" applyNumberFormat="1" applyFont="1" applyFill="1" applyBorder="1" applyAlignment="1">
      <alignment horizontal="center" vertical="center"/>
    </xf>
    <xf numFmtId="165" fontId="23" fillId="3" borderId="31" xfId="0" applyNumberFormat="1" applyFont="1" applyFill="1" applyBorder="1" applyAlignment="1">
      <alignment horizontal="center" vertical="center"/>
    </xf>
    <xf numFmtId="0" fontId="22" fillId="3" borderId="30" xfId="0" applyFont="1" applyFill="1" applyBorder="1" applyAlignment="1">
      <alignment horizontal="center" vertical="center"/>
    </xf>
    <xf numFmtId="165" fontId="24" fillId="3" borderId="34" xfId="0" applyNumberFormat="1" applyFont="1" applyFill="1" applyBorder="1" applyAlignment="1">
      <alignment horizontal="center" vertical="center"/>
    </xf>
    <xf numFmtId="165" fontId="24" fillId="3" borderId="31" xfId="0" applyNumberFormat="1" applyFont="1" applyFill="1" applyBorder="1" applyAlignment="1">
      <alignment horizontal="center" vertical="center"/>
    </xf>
    <xf numFmtId="165" fontId="24" fillId="3" borderId="35" xfId="0" applyNumberFormat="1" applyFont="1" applyFill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30" xfId="0" applyFont="1" applyFill="1" applyBorder="1" applyAlignment="1">
      <alignment horizontal="center" vertical="center"/>
    </xf>
    <xf numFmtId="0" fontId="16" fillId="0" borderId="26" xfId="0" applyFont="1" applyBorder="1" applyAlignment="1">
      <alignment horizontal="center" vertical="center"/>
    </xf>
    <xf numFmtId="0" fontId="15" fillId="0" borderId="15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3" fontId="2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 vertical="center" wrapText="1"/>
    </xf>
    <xf numFmtId="0" fontId="15" fillId="0" borderId="15" xfId="0" applyFont="1" applyBorder="1" applyAlignment="1">
      <alignment horizontal="center" vertical="center"/>
    </xf>
    <xf numFmtId="0" fontId="15" fillId="0" borderId="30" xfId="0" applyFont="1" applyFill="1" applyBorder="1" applyAlignment="1">
      <alignment horizontal="center" vertical="center"/>
    </xf>
    <xf numFmtId="0" fontId="16" fillId="0" borderId="34" xfId="0" applyFont="1" applyBorder="1" applyAlignment="1">
      <alignment horizontal="center" vertical="center"/>
    </xf>
    <xf numFmtId="0" fontId="15" fillId="0" borderId="34" xfId="0" applyFont="1" applyFill="1" applyBorder="1" applyAlignment="1">
      <alignment horizontal="center" vertical="center"/>
    </xf>
    <xf numFmtId="0" fontId="8" fillId="0" borderId="34" xfId="0" applyFont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3" fontId="8" fillId="0" borderId="34" xfId="0" applyNumberFormat="1" applyFont="1" applyBorder="1" applyAlignment="1">
      <alignment horizontal="center" vertical="center" wrapText="1"/>
    </xf>
    <xf numFmtId="3" fontId="8" fillId="0" borderId="0" xfId="0" applyNumberFormat="1" applyFont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3" fontId="29" fillId="0" borderId="34" xfId="0" applyNumberFormat="1" applyFont="1" applyBorder="1" applyAlignment="1">
      <alignment horizontal="center" vertical="center" wrapText="1"/>
    </xf>
    <xf numFmtId="3" fontId="29" fillId="0" borderId="0" xfId="0" applyNumberFormat="1" applyFont="1" applyAlignment="1">
      <alignment horizontal="center" vertical="center"/>
    </xf>
    <xf numFmtId="3" fontId="31" fillId="0" borderId="34" xfId="0" applyNumberFormat="1" applyFont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0" fontId="29" fillId="0" borderId="34" xfId="0" applyFont="1" applyBorder="1" applyAlignment="1">
      <alignment horizontal="center" vertical="center" wrapText="1"/>
    </xf>
    <xf numFmtId="3" fontId="29" fillId="0" borderId="34" xfId="0" applyNumberFormat="1" applyFont="1" applyBorder="1" applyAlignment="1">
      <alignment horizontal="center" vertical="center"/>
    </xf>
    <xf numFmtId="3" fontId="9" fillId="0" borderId="34" xfId="0" applyNumberFormat="1" applyFont="1" applyBorder="1" applyAlignment="1">
      <alignment horizontal="center" vertical="center"/>
    </xf>
    <xf numFmtId="3" fontId="32" fillId="2" borderId="34" xfId="0" applyNumberFormat="1" applyFont="1" applyFill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0" fontId="29" fillId="0" borderId="34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8" fillId="0" borderId="47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29" fillId="0" borderId="34" xfId="0" applyFont="1" applyBorder="1" applyAlignment="1">
      <alignment horizontal="center" vertical="center" wrapText="1"/>
    </xf>
    <xf numFmtId="0" fontId="9" fillId="0" borderId="34" xfId="0" applyFont="1" applyBorder="1" applyAlignment="1">
      <alignment horizontal="center" vertical="center" wrapText="1"/>
    </xf>
    <xf numFmtId="3" fontId="32" fillId="2" borderId="47" xfId="0" applyNumberFormat="1" applyFont="1" applyFill="1" applyBorder="1" applyAlignment="1">
      <alignment horizontal="center" vertical="center" wrapText="1"/>
    </xf>
    <xf numFmtId="3" fontId="8" fillId="0" borderId="1" xfId="0" applyNumberFormat="1" applyFont="1" applyBorder="1" applyAlignment="1">
      <alignment horizontal="center" vertical="center" wrapText="1"/>
    </xf>
    <xf numFmtId="3" fontId="8" fillId="0" borderId="1" xfId="0" applyNumberFormat="1" applyFont="1" applyBorder="1" applyAlignment="1">
      <alignment horizontal="center" vertical="center" wrapText="1"/>
    </xf>
    <xf numFmtId="3" fontId="8" fillId="0" borderId="34" xfId="0" applyNumberFormat="1" applyFont="1" applyBorder="1" applyAlignment="1">
      <alignment horizontal="center" vertical="center" wrapText="1"/>
    </xf>
    <xf numFmtId="3" fontId="8" fillId="0" borderId="47" xfId="0" applyNumberFormat="1" applyFont="1" applyBorder="1" applyAlignment="1">
      <alignment horizontal="center" vertical="center" wrapText="1"/>
    </xf>
    <xf numFmtId="3" fontId="8" fillId="0" borderId="34" xfId="0" applyNumberFormat="1" applyFont="1" applyFill="1" applyBorder="1" applyAlignment="1">
      <alignment horizontal="center" vertical="center"/>
    </xf>
    <xf numFmtId="3" fontId="8" fillId="0" borderId="1" xfId="0" applyNumberFormat="1" applyFont="1" applyBorder="1" applyAlignment="1">
      <alignment horizontal="center" vertical="center"/>
    </xf>
    <xf numFmtId="3" fontId="8" fillId="0" borderId="34" xfId="0" applyNumberFormat="1" applyFont="1" applyBorder="1" applyAlignment="1">
      <alignment horizontal="center" vertical="center"/>
    </xf>
    <xf numFmtId="3" fontId="8" fillId="0" borderId="47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3" fontId="8" fillId="0" borderId="65" xfId="0" applyNumberFormat="1" applyFont="1" applyBorder="1" applyAlignment="1">
      <alignment horizontal="center" vertical="center"/>
    </xf>
    <xf numFmtId="0" fontId="35" fillId="0" borderId="4" xfId="1" applyFont="1" applyBorder="1" applyAlignment="1" applyProtection="1">
      <alignment horizontal="center" vertical="center"/>
    </xf>
    <xf numFmtId="3" fontId="8" fillId="0" borderId="62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50" xfId="0" applyFont="1" applyBorder="1" applyAlignment="1">
      <alignment horizontal="center" vertical="center" wrapText="1"/>
    </xf>
    <xf numFmtId="3" fontId="8" fillId="0" borderId="51" xfId="0" applyNumberFormat="1" applyFont="1" applyBorder="1" applyAlignment="1">
      <alignment horizontal="center" vertical="center"/>
    </xf>
    <xf numFmtId="3" fontId="8" fillId="0" borderId="65" xfId="0" applyNumberFormat="1" applyFont="1" applyBorder="1" applyAlignment="1">
      <alignment horizontal="center" vertical="center" wrapText="1"/>
    </xf>
    <xf numFmtId="3" fontId="8" fillId="0" borderId="62" xfId="0" applyNumberFormat="1" applyFont="1" applyBorder="1" applyAlignment="1">
      <alignment horizontal="center" vertical="center" wrapText="1"/>
    </xf>
    <xf numFmtId="0" fontId="29" fillId="0" borderId="34" xfId="0" applyNumberFormat="1" applyFont="1" applyBorder="1" applyAlignment="1">
      <alignment horizontal="center" vertical="center" wrapText="1"/>
    </xf>
    <xf numFmtId="166" fontId="29" fillId="0" borderId="34" xfId="0" applyNumberFormat="1" applyFont="1" applyBorder="1" applyAlignment="1">
      <alignment horizontal="center" vertical="center" wrapText="1"/>
    </xf>
    <xf numFmtId="166" fontId="29" fillId="0" borderId="47" xfId="0" applyNumberFormat="1" applyFont="1" applyBorder="1" applyAlignment="1">
      <alignment horizontal="center" vertical="center" wrapText="1"/>
    </xf>
    <xf numFmtId="0" fontId="29" fillId="0" borderId="1" xfId="0" applyNumberFormat="1" applyFont="1" applyBorder="1" applyAlignment="1">
      <alignment horizontal="center" vertical="center" wrapText="1"/>
    </xf>
    <xf numFmtId="0" fontId="29" fillId="0" borderId="34" xfId="0" applyFont="1" applyFill="1" applyBorder="1" applyAlignment="1">
      <alignment horizontal="center" vertical="center" wrapText="1"/>
    </xf>
    <xf numFmtId="0" fontId="29" fillId="0" borderId="34" xfId="0" applyFont="1" applyFill="1" applyBorder="1" applyAlignment="1">
      <alignment horizontal="center" vertical="center"/>
    </xf>
    <xf numFmtId="0" fontId="29" fillId="0" borderId="34" xfId="0" applyFont="1" applyBorder="1" applyAlignment="1">
      <alignment horizontal="center" vertical="center"/>
    </xf>
    <xf numFmtId="0" fontId="29" fillId="0" borderId="47" xfId="0" applyNumberFormat="1" applyFont="1" applyBorder="1" applyAlignment="1">
      <alignment horizontal="center" vertical="center" wrapText="1"/>
    </xf>
    <xf numFmtId="0" fontId="29" fillId="0" borderId="1" xfId="0" applyNumberFormat="1" applyFont="1" applyBorder="1" applyAlignment="1">
      <alignment horizontal="center" vertical="center"/>
    </xf>
    <xf numFmtId="0" fontId="29" fillId="0" borderId="47" xfId="0" applyNumberFormat="1" applyFont="1" applyBorder="1" applyAlignment="1">
      <alignment horizontal="center" vertical="center"/>
    </xf>
    <xf numFmtId="0" fontId="29" fillId="0" borderId="65" xfId="0" applyFont="1" applyBorder="1" applyAlignment="1">
      <alignment horizontal="center" vertical="center" wrapText="1"/>
    </xf>
    <xf numFmtId="0" fontId="29" fillId="0" borderId="65" xfId="0" applyNumberFormat="1" applyFont="1" applyBorder="1" applyAlignment="1">
      <alignment horizontal="center" vertical="center"/>
    </xf>
    <xf numFmtId="0" fontId="29" fillId="0" borderId="62" xfId="0" applyFont="1" applyBorder="1" applyAlignment="1">
      <alignment horizontal="center" vertical="center" wrapText="1"/>
    </xf>
    <xf numFmtId="0" fontId="29" fillId="0" borderId="62" xfId="0" applyNumberFormat="1" applyFont="1" applyBorder="1" applyAlignment="1">
      <alignment horizontal="center" vertical="center"/>
    </xf>
    <xf numFmtId="0" fontId="29" fillId="0" borderId="34" xfId="0" applyNumberFormat="1" applyFont="1" applyBorder="1" applyAlignment="1">
      <alignment horizontal="center" vertical="center"/>
    </xf>
    <xf numFmtId="0" fontId="29" fillId="0" borderId="47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 wrapText="1"/>
    </xf>
    <xf numFmtId="0" fontId="29" fillId="0" borderId="51" xfId="0" applyFont="1" applyBorder="1" applyAlignment="1">
      <alignment horizontal="center" vertical="center"/>
    </xf>
    <xf numFmtId="3" fontId="29" fillId="0" borderId="1" xfId="0" applyNumberFormat="1" applyFont="1" applyBorder="1" applyAlignment="1">
      <alignment horizontal="center" vertical="center" wrapText="1"/>
    </xf>
    <xf numFmtId="3" fontId="29" fillId="0" borderId="47" xfId="0" applyNumberFormat="1" applyFont="1" applyBorder="1" applyAlignment="1">
      <alignment horizontal="center" vertical="center" wrapText="1"/>
    </xf>
    <xf numFmtId="3" fontId="29" fillId="0" borderId="34" xfId="0" quotePrefix="1" applyNumberFormat="1" applyFont="1" applyBorder="1" applyAlignment="1">
      <alignment horizontal="center" vertical="center" wrapText="1"/>
    </xf>
    <xf numFmtId="3" fontId="29" fillId="0" borderId="1" xfId="0" applyNumberFormat="1" applyFont="1" applyBorder="1" applyAlignment="1">
      <alignment horizontal="center" vertical="center"/>
    </xf>
    <xf numFmtId="3" fontId="29" fillId="0" borderId="47" xfId="0" applyNumberFormat="1" applyFont="1" applyBorder="1" applyAlignment="1">
      <alignment horizontal="center" vertical="center"/>
    </xf>
    <xf numFmtId="3" fontId="29" fillId="0" borderId="65" xfId="0" applyNumberFormat="1" applyFont="1" applyBorder="1" applyAlignment="1">
      <alignment horizontal="center" vertical="center"/>
    </xf>
    <xf numFmtId="3" fontId="29" fillId="0" borderId="62" xfId="0" applyNumberFormat="1" applyFont="1" applyBorder="1" applyAlignment="1">
      <alignment horizontal="center" vertical="center"/>
    </xf>
    <xf numFmtId="3" fontId="29" fillId="0" borderId="51" xfId="0" applyNumberFormat="1" applyFont="1" applyBorder="1" applyAlignment="1">
      <alignment horizontal="center" vertical="center"/>
    </xf>
    <xf numFmtId="0" fontId="9" fillId="0" borderId="34" xfId="0" applyFont="1" applyFill="1" applyBorder="1" applyAlignment="1">
      <alignment horizontal="center" vertical="center"/>
    </xf>
    <xf numFmtId="0" fontId="8" fillId="0" borderId="41" xfId="0" applyFont="1" applyFill="1" applyBorder="1" applyAlignment="1">
      <alignment horizontal="center" vertical="center"/>
    </xf>
    <xf numFmtId="3" fontId="9" fillId="0" borderId="15" xfId="0" applyNumberFormat="1" applyFont="1" applyFill="1" applyBorder="1" applyAlignment="1">
      <alignment horizontal="center" vertical="center"/>
    </xf>
    <xf numFmtId="3" fontId="8" fillId="0" borderId="14" xfId="0" applyNumberFormat="1" applyFont="1" applyFill="1" applyBorder="1" applyAlignment="1">
      <alignment horizontal="center" vertical="center"/>
    </xf>
    <xf numFmtId="0" fontId="9" fillId="4" borderId="34" xfId="0" applyFont="1" applyFill="1" applyBorder="1" applyAlignment="1">
      <alignment horizontal="center" vertical="center"/>
    </xf>
    <xf numFmtId="0" fontId="8" fillId="4" borderId="41" xfId="0" applyFont="1" applyFill="1" applyBorder="1" applyAlignment="1">
      <alignment horizontal="center" vertical="center"/>
    </xf>
    <xf numFmtId="3" fontId="9" fillId="4" borderId="15" xfId="0" applyNumberFormat="1" applyFont="1" applyFill="1" applyBorder="1" applyAlignment="1">
      <alignment horizontal="center" vertical="center"/>
    </xf>
    <xf numFmtId="3" fontId="8" fillId="4" borderId="14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3" fontId="9" fillId="0" borderId="15" xfId="0" applyNumberFormat="1" applyFont="1" applyBorder="1" applyAlignment="1">
      <alignment horizontal="center" vertical="center"/>
    </xf>
    <xf numFmtId="3" fontId="8" fillId="0" borderId="14" xfId="0" applyNumberFormat="1" applyFont="1" applyBorder="1" applyAlignment="1">
      <alignment horizontal="center" vertical="center"/>
    </xf>
    <xf numFmtId="0" fontId="9" fillId="4" borderId="3" xfId="0" applyFont="1" applyFill="1" applyBorder="1" applyAlignment="1">
      <alignment horizontal="left" vertical="center" wrapText="1"/>
    </xf>
    <xf numFmtId="0" fontId="8" fillId="0" borderId="34" xfId="0" applyFont="1" applyFill="1" applyBorder="1" applyAlignment="1">
      <alignment horizontal="center" vertical="center" wrapText="1"/>
    </xf>
    <xf numFmtId="0" fontId="9" fillId="0" borderId="34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9" fillId="4" borderId="1" xfId="0" applyFont="1" applyFill="1" applyBorder="1" applyAlignment="1">
      <alignment horizontal="center" vertical="center"/>
    </xf>
    <xf numFmtId="0" fontId="8" fillId="4" borderId="58" xfId="0" applyFont="1" applyFill="1" applyBorder="1" applyAlignment="1">
      <alignment horizontal="center" vertical="center"/>
    </xf>
    <xf numFmtId="3" fontId="9" fillId="4" borderId="30" xfId="0" applyNumberFormat="1" applyFont="1" applyFill="1" applyBorder="1" applyAlignment="1">
      <alignment horizontal="center" vertical="center"/>
    </xf>
    <xf numFmtId="3" fontId="8" fillId="4" borderId="31" xfId="0" applyNumberFormat="1" applyFont="1" applyFill="1" applyBorder="1" applyAlignment="1">
      <alignment horizontal="center" vertical="center"/>
    </xf>
    <xf numFmtId="0" fontId="29" fillId="4" borderId="34" xfId="0" applyFont="1" applyFill="1" applyBorder="1" applyAlignment="1">
      <alignment horizontal="center" vertical="center" wrapText="1"/>
    </xf>
    <xf numFmtId="0" fontId="9" fillId="0" borderId="34" xfId="0" applyFont="1" applyBorder="1" applyAlignment="1">
      <alignment vertical="center" wrapText="1"/>
    </xf>
    <xf numFmtId="0" fontId="9" fillId="0" borderId="62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62" xfId="0" applyFont="1" applyFill="1" applyBorder="1" applyAlignment="1">
      <alignment horizontal="center" vertical="center"/>
    </xf>
    <xf numFmtId="0" fontId="9" fillId="0" borderId="65" xfId="0" applyFont="1" applyBorder="1" applyAlignment="1">
      <alignment horizontal="center" vertical="center" wrapText="1"/>
    </xf>
    <xf numFmtId="0" fontId="29" fillId="0" borderId="54" xfId="0" applyFont="1" applyBorder="1" applyAlignment="1">
      <alignment horizontal="center" vertical="center" wrapText="1"/>
    </xf>
    <xf numFmtId="0" fontId="8" fillId="0" borderId="54" xfId="0" applyFont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0" fontId="29" fillId="0" borderId="34" xfId="0" applyFont="1" applyBorder="1" applyAlignment="1">
      <alignment horizontal="center" vertical="center" wrapText="1"/>
    </xf>
    <xf numFmtId="3" fontId="8" fillId="0" borderId="34" xfId="0" applyNumberFormat="1" applyFont="1" applyBorder="1" applyAlignment="1">
      <alignment horizontal="center" vertical="center" wrapText="1"/>
    </xf>
    <xf numFmtId="0" fontId="9" fillId="0" borderId="34" xfId="0" applyFont="1" applyBorder="1" applyAlignment="1">
      <alignment horizontal="center" vertical="center" wrapText="1"/>
    </xf>
    <xf numFmtId="0" fontId="28" fillId="0" borderId="34" xfId="0" applyFont="1" applyBorder="1" applyAlignment="1">
      <alignment horizontal="center" vertical="center" wrapText="1"/>
    </xf>
    <xf numFmtId="0" fontId="8" fillId="0" borderId="34" xfId="0" applyNumberFormat="1" applyFont="1" applyBorder="1" applyAlignment="1">
      <alignment horizontal="center" vertical="center" wrapText="1"/>
    </xf>
    <xf numFmtId="3" fontId="8" fillId="2" borderId="41" xfId="0" applyNumberFormat="1" applyFont="1" applyFill="1" applyBorder="1" applyAlignment="1">
      <alignment horizontal="center" vertical="center" wrapText="1"/>
    </xf>
    <xf numFmtId="3" fontId="5" fillId="0" borderId="34" xfId="0" applyNumberFormat="1" applyFont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3" fontId="8" fillId="2" borderId="32" xfId="0" applyNumberFormat="1" applyFont="1" applyFill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0" fontId="8" fillId="0" borderId="57" xfId="0" applyFont="1" applyBorder="1" applyAlignment="1">
      <alignment horizontal="center" vertical="center" wrapText="1"/>
    </xf>
    <xf numFmtId="0" fontId="29" fillId="0" borderId="34" xfId="0" applyFont="1" applyBorder="1" applyAlignment="1">
      <alignment horizontal="center" vertical="center" wrapText="1"/>
    </xf>
    <xf numFmtId="3" fontId="29" fillId="0" borderId="34" xfId="0" quotePrefix="1" applyNumberFormat="1" applyFont="1" applyBorder="1" applyAlignment="1">
      <alignment horizontal="center" vertical="center" wrapText="1"/>
    </xf>
    <xf numFmtId="3" fontId="8" fillId="0" borderId="34" xfId="0" applyNumberFormat="1" applyFont="1" applyBorder="1" applyAlignment="1">
      <alignment horizontal="center" vertical="center" wrapText="1"/>
    </xf>
    <xf numFmtId="0" fontId="0" fillId="5" borderId="0" xfId="0" applyFill="1"/>
    <xf numFmtId="0" fontId="0" fillId="5" borderId="97" xfId="0" applyFill="1" applyBorder="1"/>
    <xf numFmtId="0" fontId="0" fillId="5" borderId="49" xfId="0" applyFill="1" applyBorder="1"/>
    <xf numFmtId="0" fontId="0" fillId="5" borderId="98" xfId="0" applyFill="1" applyBorder="1"/>
    <xf numFmtId="0" fontId="0" fillId="5" borderId="99" xfId="0" applyFill="1" applyBorder="1"/>
    <xf numFmtId="0" fontId="0" fillId="5" borderId="0" xfId="0" applyFill="1" applyBorder="1"/>
    <xf numFmtId="0" fontId="0" fillId="5" borderId="100" xfId="0" applyFill="1" applyBorder="1"/>
    <xf numFmtId="0" fontId="33" fillId="0" borderId="0" xfId="1" applyFont="1" applyFill="1" applyBorder="1" applyAlignment="1" applyProtection="1">
      <alignment horizontal="center" vertical="top"/>
    </xf>
    <xf numFmtId="0" fontId="33" fillId="0" borderId="0" xfId="1" applyFont="1" applyBorder="1" applyAlignment="1" applyProtection="1">
      <alignment horizontal="center" vertical="top"/>
    </xf>
    <xf numFmtId="0" fontId="3" fillId="0" borderId="0" xfId="0" applyFont="1" applyAlignment="1">
      <alignment horizontal="center" vertical="top"/>
    </xf>
    <xf numFmtId="0" fontId="33" fillId="0" borderId="0" xfId="1" applyFont="1" applyBorder="1" applyAlignment="1" applyProtection="1">
      <alignment horizontal="center" vertical="top"/>
    </xf>
    <xf numFmtId="0" fontId="33" fillId="0" borderId="0" xfId="1" applyFont="1" applyBorder="1" applyAlignment="1" applyProtection="1">
      <alignment horizontal="center" vertical="top"/>
    </xf>
    <xf numFmtId="3" fontId="38" fillId="2" borderId="34" xfId="0" applyNumberFormat="1" applyFont="1" applyFill="1" applyBorder="1" applyAlignment="1">
      <alignment horizontal="center" vertical="center" wrapText="1"/>
    </xf>
    <xf numFmtId="0" fontId="33" fillId="0" borderId="0" xfId="1" applyFont="1" applyFill="1" applyBorder="1" applyAlignment="1" applyProtection="1">
      <alignment horizontal="center" vertical="top"/>
    </xf>
    <xf numFmtId="0" fontId="9" fillId="0" borderId="0" xfId="0" applyFont="1" applyAlignment="1">
      <alignment horizontal="center" vertical="center"/>
    </xf>
    <xf numFmtId="3" fontId="32" fillId="2" borderId="30" xfId="0" applyNumberFormat="1" applyFont="1" applyFill="1" applyBorder="1" applyAlignment="1">
      <alignment horizontal="center" vertical="center" wrapText="1"/>
    </xf>
    <xf numFmtId="3" fontId="32" fillId="2" borderId="31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3" fontId="8" fillId="0" borderId="34" xfId="0" applyNumberFormat="1" applyFont="1" applyBorder="1" applyAlignment="1">
      <alignment horizontal="center" vertical="center" wrapText="1"/>
    </xf>
    <xf numFmtId="0" fontId="9" fillId="0" borderId="34" xfId="0" applyFont="1" applyBorder="1" applyAlignment="1">
      <alignment horizontal="center" vertical="center" wrapText="1"/>
    </xf>
    <xf numFmtId="0" fontId="9" fillId="0" borderId="65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0" xfId="0" applyFont="1" applyAlignment="1">
      <alignment vertical="center"/>
    </xf>
    <xf numFmtId="0" fontId="2" fillId="0" borderId="50" xfId="0" applyFont="1" applyBorder="1" applyAlignment="1">
      <alignment horizontal="center" vertical="center" wrapText="1"/>
    </xf>
    <xf numFmtId="0" fontId="33" fillId="0" borderId="0" xfId="1" applyFont="1" applyFill="1" applyBorder="1" applyAlignment="1" applyProtection="1">
      <alignment horizontal="center" vertical="center" wrapText="1"/>
    </xf>
    <xf numFmtId="0" fontId="33" fillId="0" borderId="0" xfId="1" applyFont="1" applyBorder="1" applyAlignment="1" applyProtection="1">
      <alignment horizontal="center" vertical="center" wrapText="1"/>
    </xf>
    <xf numFmtId="0" fontId="47" fillId="0" borderId="64" xfId="1" applyFont="1" applyBorder="1" applyAlignment="1" applyProtection="1">
      <alignment horizontal="center" vertical="center" wrapText="1"/>
    </xf>
    <xf numFmtId="3" fontId="47" fillId="0" borderId="64" xfId="1" applyNumberFormat="1" applyFont="1" applyBorder="1" applyAlignment="1" applyProtection="1">
      <alignment horizontal="center" vertical="center" wrapText="1"/>
    </xf>
    <xf numFmtId="0" fontId="3" fillId="0" borderId="0" xfId="0" applyFont="1" applyAlignment="1">
      <alignment horizontal="center" vertical="top" wrapText="1"/>
    </xf>
    <xf numFmtId="0" fontId="33" fillId="0" borderId="0" xfId="1" applyFont="1" applyFill="1" applyBorder="1" applyAlignment="1" applyProtection="1">
      <alignment vertical="top" wrapText="1"/>
    </xf>
    <xf numFmtId="0" fontId="2" fillId="0" borderId="51" xfId="0" applyFont="1" applyBorder="1" applyAlignment="1">
      <alignment horizontal="center" vertical="center" wrapText="1"/>
    </xf>
    <xf numFmtId="0" fontId="2" fillId="0" borderId="52" xfId="0" applyFont="1" applyBorder="1" applyAlignment="1">
      <alignment horizontal="center" vertical="center" wrapText="1"/>
    </xf>
    <xf numFmtId="0" fontId="2" fillId="0" borderId="53" xfId="0" applyFont="1" applyBorder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0" fontId="29" fillId="0" borderId="0" xfId="0" applyFont="1" applyAlignment="1">
      <alignment vertical="center" wrapText="1"/>
    </xf>
    <xf numFmtId="0" fontId="9" fillId="0" borderId="0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3" fillId="0" borderId="0" xfId="1" quotePrefix="1" applyFont="1" applyBorder="1" applyAlignment="1" applyProtection="1">
      <alignment horizontal="center" vertical="top"/>
    </xf>
    <xf numFmtId="0" fontId="8" fillId="4" borderId="34" xfId="0" applyFont="1" applyFill="1" applyBorder="1" applyAlignment="1">
      <alignment horizontal="center" vertical="center" wrapText="1"/>
    </xf>
    <xf numFmtId="0" fontId="29" fillId="4" borderId="34" xfId="0" applyFont="1" applyFill="1" applyBorder="1" applyAlignment="1">
      <alignment horizontal="center" vertical="center" wrapText="1"/>
    </xf>
    <xf numFmtId="0" fontId="9" fillId="4" borderId="56" xfId="0" applyFont="1" applyFill="1" applyBorder="1" applyAlignment="1">
      <alignment horizontal="left" vertical="center" wrapText="1"/>
    </xf>
    <xf numFmtId="0" fontId="29" fillId="0" borderId="34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29" fillId="0" borderId="34" xfId="0" applyFont="1" applyBorder="1" applyAlignment="1">
      <alignment horizontal="center" vertical="center"/>
    </xf>
    <xf numFmtId="3" fontId="8" fillId="0" borderId="1" xfId="0" applyNumberFormat="1" applyFont="1" applyBorder="1" applyAlignment="1">
      <alignment horizontal="center" vertical="center" wrapText="1"/>
    </xf>
    <xf numFmtId="3" fontId="8" fillId="0" borderId="34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8" fillId="0" borderId="34" xfId="0" applyFont="1" applyBorder="1" applyAlignment="1">
      <alignment horizontal="center" vertical="center" wrapText="1"/>
    </xf>
    <xf numFmtId="0" fontId="9" fillId="0" borderId="34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3" fontId="37" fillId="2" borderId="34" xfId="0" applyNumberFormat="1" applyFont="1" applyFill="1" applyBorder="1" applyAlignment="1">
      <alignment horizontal="center" vertical="center" wrapText="1"/>
    </xf>
    <xf numFmtId="3" fontId="9" fillId="0" borderId="34" xfId="0" applyNumberFormat="1" applyFont="1" applyBorder="1" applyAlignment="1">
      <alignment horizontal="center" vertical="center" wrapText="1"/>
    </xf>
    <xf numFmtId="3" fontId="9" fillId="0" borderId="1" xfId="0" applyNumberFormat="1" applyFont="1" applyBorder="1" applyAlignment="1">
      <alignment horizontal="center" vertical="center" wrapText="1"/>
    </xf>
    <xf numFmtId="3" fontId="9" fillId="0" borderId="34" xfId="0" applyNumberFormat="1" applyFont="1" applyFill="1" applyBorder="1" applyAlignment="1">
      <alignment horizontal="center" vertical="center"/>
    </xf>
    <xf numFmtId="3" fontId="9" fillId="0" borderId="47" xfId="0" applyNumberFormat="1" applyFont="1" applyBorder="1" applyAlignment="1">
      <alignment horizontal="center" vertical="center"/>
    </xf>
    <xf numFmtId="3" fontId="9" fillId="0" borderId="65" xfId="0" applyNumberFormat="1" applyFont="1" applyBorder="1" applyAlignment="1">
      <alignment horizontal="center" vertical="center"/>
    </xf>
    <xf numFmtId="3" fontId="9" fillId="0" borderId="62" xfId="0" applyNumberFormat="1" applyFont="1" applyBorder="1" applyAlignment="1">
      <alignment horizontal="center" vertical="center"/>
    </xf>
    <xf numFmtId="3" fontId="9" fillId="0" borderId="1" xfId="0" applyNumberFormat="1" applyFont="1" applyBorder="1" applyAlignment="1">
      <alignment horizontal="center" vertical="center"/>
    </xf>
    <xf numFmtId="3" fontId="9" fillId="0" borderId="51" xfId="0" applyNumberFormat="1" applyFont="1" applyBorder="1" applyAlignment="1">
      <alignment horizontal="center" vertical="center"/>
    </xf>
    <xf numFmtId="0" fontId="8" fillId="4" borderId="34" xfId="0" applyFont="1" applyFill="1" applyBorder="1" applyAlignment="1">
      <alignment horizontal="center" vertical="center" wrapText="1"/>
    </xf>
    <xf numFmtId="0" fontId="33" fillId="0" borderId="0" xfId="1" applyFont="1" applyBorder="1" applyAlignment="1" applyProtection="1">
      <alignment horizontal="center" vertical="top"/>
    </xf>
    <xf numFmtId="0" fontId="8" fillId="0" borderId="34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33" fillId="0" borderId="0" xfId="1" applyFont="1" applyFill="1" applyBorder="1" applyAlignment="1" applyProtection="1">
      <alignment horizontal="center" vertical="top"/>
    </xf>
    <xf numFmtId="0" fontId="9" fillId="0" borderId="34" xfId="0" applyFont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3" fontId="9" fillId="0" borderId="30" xfId="0" applyNumberFormat="1" applyFont="1" applyFill="1" applyBorder="1" applyAlignment="1">
      <alignment horizontal="center" vertical="center"/>
    </xf>
    <xf numFmtId="3" fontId="8" fillId="0" borderId="31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top"/>
    </xf>
    <xf numFmtId="0" fontId="29" fillId="0" borderId="34" xfId="0" applyFont="1" applyBorder="1" applyAlignment="1">
      <alignment horizontal="center" vertical="center" wrapText="1"/>
    </xf>
    <xf numFmtId="3" fontId="8" fillId="0" borderId="34" xfId="0" applyNumberFormat="1" applyFont="1" applyBorder="1" applyAlignment="1">
      <alignment horizontal="center" vertical="center" wrapText="1"/>
    </xf>
    <xf numFmtId="3" fontId="8" fillId="0" borderId="34" xfId="0" applyNumberFormat="1" applyFont="1" applyBorder="1" applyAlignment="1">
      <alignment horizontal="center" vertical="center" wrapText="1"/>
    </xf>
    <xf numFmtId="0" fontId="9" fillId="0" borderId="34" xfId="0" applyFont="1" applyBorder="1" applyAlignment="1">
      <alignment horizontal="center" vertical="center" wrapText="1"/>
    </xf>
    <xf numFmtId="0" fontId="9" fillId="0" borderId="71" xfId="0" applyFont="1" applyFill="1" applyBorder="1" applyAlignment="1">
      <alignment horizontal="center" vertical="center"/>
    </xf>
    <xf numFmtId="3" fontId="8" fillId="0" borderId="71" xfId="0" applyNumberFormat="1" applyFont="1" applyBorder="1" applyAlignment="1">
      <alignment horizontal="center" vertical="center" wrapText="1"/>
    </xf>
    <xf numFmtId="0" fontId="29" fillId="0" borderId="34" xfId="0" applyFont="1" applyFill="1" applyBorder="1" applyAlignment="1">
      <alignment horizontal="center" vertical="center" wrapText="1"/>
    </xf>
    <xf numFmtId="3" fontId="29" fillId="0" borderId="34" xfId="0" quotePrefix="1" applyNumberFormat="1" applyFont="1" applyBorder="1" applyAlignment="1">
      <alignment horizontal="center" vertical="center" wrapText="1"/>
    </xf>
    <xf numFmtId="0" fontId="8" fillId="0" borderId="34" xfId="0" applyFont="1" applyFill="1" applyBorder="1" applyAlignment="1">
      <alignment horizontal="center" vertical="center" wrapText="1"/>
    </xf>
    <xf numFmtId="0" fontId="29" fillId="0" borderId="34" xfId="0" applyFont="1" applyFill="1" applyBorder="1" applyAlignment="1">
      <alignment horizontal="center" vertical="center" wrapText="1"/>
    </xf>
    <xf numFmtId="0" fontId="29" fillId="0" borderId="34" xfId="0" applyFont="1" applyBorder="1" applyAlignment="1">
      <alignment horizontal="center" vertical="center" wrapText="1"/>
    </xf>
    <xf numFmtId="0" fontId="29" fillId="0" borderId="34" xfId="0" applyFont="1" applyBorder="1" applyAlignment="1">
      <alignment horizontal="center" vertical="center"/>
    </xf>
    <xf numFmtId="3" fontId="29" fillId="0" borderId="34" xfId="0" applyNumberFormat="1" applyFont="1" applyFill="1" applyBorder="1" applyAlignment="1">
      <alignment horizontal="center" vertical="center"/>
    </xf>
    <xf numFmtId="0" fontId="29" fillId="0" borderId="34" xfId="0" applyFont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3" fontId="8" fillId="0" borderId="34" xfId="0" applyNumberFormat="1" applyFont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0" fontId="29" fillId="0" borderId="34" xfId="0" applyFont="1" applyBorder="1" applyAlignment="1">
      <alignment horizontal="center" vertical="center" wrapText="1"/>
    </xf>
    <xf numFmtId="3" fontId="8" fillId="0" borderId="34" xfId="0" applyNumberFormat="1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/>
    </xf>
    <xf numFmtId="0" fontId="28" fillId="0" borderId="34" xfId="0" applyFont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0" fontId="29" fillId="0" borderId="34" xfId="0" applyFont="1" applyBorder="1" applyAlignment="1">
      <alignment horizontal="center" vertical="center" wrapText="1"/>
    </xf>
    <xf numFmtId="3" fontId="8" fillId="0" borderId="34" xfId="0" applyNumberFormat="1" applyFont="1" applyBorder="1" applyAlignment="1">
      <alignment horizontal="center" vertical="center" wrapText="1"/>
    </xf>
    <xf numFmtId="0" fontId="8" fillId="0" borderId="47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29" fillId="0" borderId="34" xfId="0" applyFont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3" fontId="8" fillId="0" borderId="34" xfId="0" applyNumberFormat="1" applyFont="1" applyBorder="1" applyAlignment="1">
      <alignment horizontal="center" vertical="center" wrapText="1"/>
    </xf>
    <xf numFmtId="0" fontId="29" fillId="0" borderId="34" xfId="0" applyFont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3" fontId="8" fillId="0" borderId="34" xfId="0" applyNumberFormat="1" applyFont="1" applyBorder="1" applyAlignment="1">
      <alignment horizontal="center" vertical="center" wrapText="1"/>
    </xf>
    <xf numFmtId="0" fontId="29" fillId="0" borderId="34" xfId="0" applyFont="1" applyBorder="1" applyAlignment="1">
      <alignment horizontal="center" vertical="center" wrapText="1"/>
    </xf>
    <xf numFmtId="3" fontId="8" fillId="0" borderId="34" xfId="0" applyNumberFormat="1" applyFont="1" applyBorder="1" applyAlignment="1">
      <alignment horizontal="center" vertical="center" wrapText="1"/>
    </xf>
    <xf numFmtId="0" fontId="29" fillId="0" borderId="34" xfId="0" applyFont="1" applyBorder="1" applyAlignment="1">
      <alignment horizontal="center" vertical="center" wrapText="1"/>
    </xf>
    <xf numFmtId="0" fontId="8" fillId="0" borderId="47" xfId="0" applyFont="1" applyBorder="1" applyAlignment="1">
      <alignment horizontal="center" vertical="center" wrapText="1"/>
    </xf>
    <xf numFmtId="3" fontId="8" fillId="0" borderId="34" xfId="0" applyNumberFormat="1" applyFont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8" fillId="0" borderId="54" xfId="0" applyFont="1" applyBorder="1" applyAlignment="1">
      <alignment horizontal="center" vertical="center" wrapText="1"/>
    </xf>
    <xf numFmtId="0" fontId="9" fillId="0" borderId="65" xfId="0" applyFont="1" applyBorder="1" applyAlignment="1">
      <alignment horizontal="center" vertical="center"/>
    </xf>
    <xf numFmtId="0" fontId="35" fillId="0" borderId="1" xfId="1" applyFont="1" applyBorder="1" applyAlignment="1" applyProtection="1">
      <alignment horizontal="center" vertical="center" wrapText="1"/>
    </xf>
    <xf numFmtId="0" fontId="35" fillId="0" borderId="34" xfId="1" applyFont="1" applyBorder="1" applyAlignment="1" applyProtection="1">
      <alignment horizontal="center" vertical="center" wrapText="1"/>
    </xf>
    <xf numFmtId="0" fontId="9" fillId="0" borderId="34" xfId="0" quotePrefix="1" applyFont="1" applyBorder="1" applyAlignment="1">
      <alignment horizontal="center" vertical="center" wrapText="1"/>
    </xf>
    <xf numFmtId="0" fontId="9" fillId="0" borderId="34" xfId="0" applyFont="1" applyBorder="1" applyAlignment="1">
      <alignment horizontal="center" wrapText="1"/>
    </xf>
    <xf numFmtId="0" fontId="57" fillId="0" borderId="34" xfId="0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8" fillId="0" borderId="34" xfId="0" applyFont="1" applyBorder="1" applyAlignment="1">
      <alignment horizontal="center" vertical="center" wrapText="1"/>
    </xf>
    <xf numFmtId="0" fontId="29" fillId="0" borderId="34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3" fontId="8" fillId="0" borderId="34" xfId="0" applyNumberFormat="1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3" fontId="9" fillId="0" borderId="34" xfId="0" applyNumberFormat="1" applyFont="1" applyFill="1" applyBorder="1" applyAlignment="1">
      <alignment horizontal="center" vertical="center"/>
    </xf>
    <xf numFmtId="0" fontId="29" fillId="0" borderId="107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20" xfId="0" applyFont="1" applyBorder="1" applyAlignment="1">
      <alignment horizontal="center" vertical="center" wrapText="1"/>
    </xf>
    <xf numFmtId="0" fontId="29" fillId="0" borderId="120" xfId="0" applyFont="1" applyBorder="1" applyAlignment="1">
      <alignment horizontal="center" vertical="center" wrapText="1"/>
    </xf>
    <xf numFmtId="0" fontId="29" fillId="0" borderId="120" xfId="0" applyNumberFormat="1" applyFont="1" applyBorder="1" applyAlignment="1">
      <alignment horizontal="center" vertical="center" wrapText="1"/>
    </xf>
    <xf numFmtId="3" fontId="29" fillId="0" borderId="120" xfId="0" applyNumberFormat="1" applyFont="1" applyBorder="1" applyAlignment="1">
      <alignment horizontal="center" vertical="center" wrapText="1"/>
    </xf>
    <xf numFmtId="3" fontId="8" fillId="0" borderId="120" xfId="0" applyNumberFormat="1" applyFont="1" applyBorder="1" applyAlignment="1">
      <alignment horizontal="center" vertical="center" wrapText="1"/>
    </xf>
    <xf numFmtId="166" fontId="29" fillId="0" borderId="120" xfId="0" applyNumberFormat="1" applyFont="1" applyBorder="1" applyAlignment="1">
      <alignment horizontal="center" vertical="center" wrapText="1"/>
    </xf>
    <xf numFmtId="0" fontId="8" fillId="0" borderId="108" xfId="0" applyFont="1" applyBorder="1" applyAlignment="1">
      <alignment horizontal="center" vertical="center" wrapText="1"/>
    </xf>
    <xf numFmtId="0" fontId="8" fillId="0" borderId="34" xfId="0" applyFont="1" applyFill="1" applyBorder="1" applyAlignment="1">
      <alignment horizontal="center" vertical="center" wrapText="1"/>
    </xf>
    <xf numFmtId="0" fontId="29" fillId="0" borderId="34" xfId="0" applyFont="1" applyFill="1" applyBorder="1" applyAlignment="1">
      <alignment horizontal="center" vertical="center" wrapText="1"/>
    </xf>
    <xf numFmtId="0" fontId="9" fillId="0" borderId="34" xfId="0" applyFont="1" applyFill="1" applyBorder="1" applyAlignment="1">
      <alignment horizontal="center" vertical="center" wrapText="1"/>
    </xf>
    <xf numFmtId="0" fontId="29" fillId="0" borderId="34" xfId="0" applyFont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0" fontId="29" fillId="0" borderId="120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8" fillId="0" borderId="120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3" fontId="8" fillId="0" borderId="1" xfId="0" applyNumberFormat="1" applyFont="1" applyBorder="1" applyAlignment="1">
      <alignment horizontal="center" vertical="center" wrapText="1"/>
    </xf>
    <xf numFmtId="3" fontId="8" fillId="0" borderId="34" xfId="0" applyNumberFormat="1" applyFont="1" applyBorder="1" applyAlignment="1">
      <alignment horizontal="center" vertical="center" wrapText="1"/>
    </xf>
    <xf numFmtId="3" fontId="29" fillId="0" borderId="34" xfId="0" quotePrefix="1" applyNumberFormat="1" applyFont="1" applyBorder="1" applyAlignment="1">
      <alignment horizontal="center" vertical="center" wrapText="1"/>
    </xf>
    <xf numFmtId="0" fontId="9" fillId="0" borderId="34" xfId="0" applyFont="1" applyBorder="1" applyAlignment="1">
      <alignment horizontal="center" vertical="center" wrapText="1"/>
    </xf>
    <xf numFmtId="0" fontId="9" fillId="0" borderId="56" xfId="0" applyFont="1" applyFill="1" applyBorder="1" applyAlignment="1">
      <alignment horizontal="left" vertical="center" wrapText="1"/>
    </xf>
    <xf numFmtId="0" fontId="9" fillId="0" borderId="57" xfId="0" applyFont="1" applyFill="1" applyBorder="1" applyAlignment="1">
      <alignment horizontal="left" vertical="center" wrapText="1"/>
    </xf>
    <xf numFmtId="0" fontId="9" fillId="0" borderId="69" xfId="0" applyFont="1" applyFill="1" applyBorder="1" applyAlignment="1">
      <alignment horizontal="left" vertical="center" wrapText="1"/>
    </xf>
    <xf numFmtId="0" fontId="9" fillId="4" borderId="87" xfId="0" applyFont="1" applyFill="1" applyBorder="1" applyAlignment="1">
      <alignment horizontal="left" vertical="center" wrapText="1"/>
    </xf>
    <xf numFmtId="0" fontId="9" fillId="4" borderId="69" xfId="0" applyFont="1" applyFill="1" applyBorder="1" applyAlignment="1">
      <alignment horizontal="left" vertical="center" wrapText="1"/>
    </xf>
    <xf numFmtId="0" fontId="9" fillId="4" borderId="55" xfId="0" applyFont="1" applyFill="1" applyBorder="1" applyAlignment="1">
      <alignment horizontal="left" vertical="center" wrapText="1"/>
    </xf>
    <xf numFmtId="0" fontId="29" fillId="0" borderId="34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8" fillId="4" borderId="34" xfId="0" applyFont="1" applyFill="1" applyBorder="1" applyAlignment="1">
      <alignment horizontal="center" vertical="center" wrapText="1"/>
    </xf>
    <xf numFmtId="0" fontId="29" fillId="4" borderId="34" xfId="0" applyFont="1" applyFill="1" applyBorder="1" applyAlignment="1">
      <alignment horizontal="center" vertical="center" wrapText="1"/>
    </xf>
    <xf numFmtId="0" fontId="8" fillId="0" borderId="34" xfId="0" applyFont="1" applyFill="1" applyBorder="1" applyAlignment="1">
      <alignment horizontal="center" vertical="center" wrapText="1"/>
    </xf>
    <xf numFmtId="0" fontId="41" fillId="0" borderId="34" xfId="0" applyFont="1" applyFill="1" applyBorder="1" applyAlignment="1">
      <alignment horizontal="center" vertical="center" wrapText="1"/>
    </xf>
    <xf numFmtId="0" fontId="29" fillId="0" borderId="34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108" xfId="0" applyFont="1" applyBorder="1" applyAlignment="1">
      <alignment horizontal="center" vertical="center"/>
    </xf>
    <xf numFmtId="0" fontId="8" fillId="0" borderId="34" xfId="0" applyFont="1" applyFill="1" applyBorder="1" applyAlignment="1">
      <alignment vertical="center" wrapText="1"/>
    </xf>
    <xf numFmtId="0" fontId="9" fillId="4" borderId="57" xfId="0" applyFont="1" applyFill="1" applyBorder="1" applyAlignment="1">
      <alignment horizontal="center" vertical="center" wrapText="1"/>
    </xf>
    <xf numFmtId="0" fontId="29" fillId="4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57" xfId="0" applyFont="1" applyFill="1" applyBorder="1" applyAlignment="1">
      <alignment horizontal="center" vertical="center" wrapText="1"/>
    </xf>
    <xf numFmtId="3" fontId="32" fillId="4" borderId="15" xfId="0" applyNumberFormat="1" applyFont="1" applyFill="1" applyBorder="1" applyAlignment="1">
      <alignment horizontal="center" vertical="center" wrapText="1"/>
    </xf>
    <xf numFmtId="3" fontId="32" fillId="4" borderId="14" xfId="0" applyNumberFormat="1" applyFont="1" applyFill="1" applyBorder="1" applyAlignment="1">
      <alignment horizontal="center" vertical="center" wrapText="1"/>
    </xf>
    <xf numFmtId="0" fontId="9" fillId="30" borderId="34" xfId="0" applyFont="1" applyFill="1" applyBorder="1" applyAlignment="1">
      <alignment horizontal="center" vertical="center"/>
    </xf>
    <xf numFmtId="0" fontId="8" fillId="30" borderId="110" xfId="0" applyFont="1" applyFill="1" applyBorder="1" applyAlignment="1">
      <alignment horizontal="center" vertical="center"/>
    </xf>
    <xf numFmtId="0" fontId="8" fillId="0" borderId="110" xfId="0" applyFont="1" applyFill="1" applyBorder="1" applyAlignment="1">
      <alignment horizontal="center" vertical="center"/>
    </xf>
    <xf numFmtId="0" fontId="8" fillId="4" borderId="110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8" fillId="0" borderId="58" xfId="0" applyFont="1" applyFill="1" applyBorder="1" applyAlignment="1">
      <alignment horizontal="center" vertical="center"/>
    </xf>
    <xf numFmtId="0" fontId="9" fillId="0" borderId="47" xfId="0" applyFont="1" applyFill="1" applyBorder="1" applyAlignment="1">
      <alignment horizontal="center" vertical="center"/>
    </xf>
    <xf numFmtId="0" fontId="8" fillId="0" borderId="59" xfId="0" applyFont="1" applyFill="1" applyBorder="1" applyAlignment="1">
      <alignment horizontal="center" vertical="center"/>
    </xf>
    <xf numFmtId="3" fontId="9" fillId="0" borderId="26" xfId="0" applyNumberFormat="1" applyFont="1" applyFill="1" applyBorder="1" applyAlignment="1">
      <alignment horizontal="center" vertical="center"/>
    </xf>
    <xf numFmtId="3" fontId="8" fillId="0" borderId="77" xfId="0" applyNumberFormat="1" applyFont="1" applyFill="1" applyBorder="1" applyAlignment="1">
      <alignment horizontal="center" vertical="center"/>
    </xf>
    <xf numFmtId="0" fontId="9" fillId="4" borderId="16" xfId="0" applyFont="1" applyFill="1" applyBorder="1" applyAlignment="1">
      <alignment horizontal="center" vertical="center"/>
    </xf>
    <xf numFmtId="0" fontId="8" fillId="4" borderId="74" xfId="0" applyFont="1" applyFill="1" applyBorder="1" applyAlignment="1">
      <alignment horizontal="center" vertical="center"/>
    </xf>
    <xf numFmtId="3" fontId="9" fillId="4" borderId="18" xfId="0" applyNumberFormat="1" applyFont="1" applyFill="1" applyBorder="1" applyAlignment="1">
      <alignment horizontal="center" vertical="center"/>
    </xf>
    <xf numFmtId="3" fontId="8" fillId="4" borderId="17" xfId="0" applyNumberFormat="1" applyFont="1" applyFill="1" applyBorder="1" applyAlignment="1">
      <alignment horizontal="center" vertical="center"/>
    </xf>
    <xf numFmtId="0" fontId="9" fillId="4" borderId="37" xfId="0" applyFont="1" applyFill="1" applyBorder="1" applyAlignment="1">
      <alignment horizontal="center" vertical="center"/>
    </xf>
    <xf numFmtId="0" fontId="8" fillId="4" borderId="75" xfId="0" applyFont="1" applyFill="1" applyBorder="1" applyAlignment="1">
      <alignment horizontal="center" vertical="center"/>
    </xf>
    <xf numFmtId="3" fontId="9" fillId="4" borderId="9" xfId="0" applyNumberFormat="1" applyFont="1" applyFill="1" applyBorder="1" applyAlignment="1">
      <alignment horizontal="center" vertical="center"/>
    </xf>
    <xf numFmtId="3" fontId="8" fillId="4" borderId="78" xfId="0" applyNumberFormat="1" applyFont="1" applyFill="1" applyBorder="1" applyAlignment="1">
      <alignment horizontal="center" vertical="center"/>
    </xf>
    <xf numFmtId="0" fontId="9" fillId="30" borderId="1" xfId="0" applyFont="1" applyFill="1" applyBorder="1" applyAlignment="1">
      <alignment horizontal="center" vertical="center"/>
    </xf>
    <xf numFmtId="0" fontId="8" fillId="30" borderId="58" xfId="0" applyFont="1" applyFill="1" applyBorder="1" applyAlignment="1">
      <alignment horizontal="center" vertical="center"/>
    </xf>
    <xf numFmtId="3" fontId="32" fillId="2" borderId="130" xfId="0" applyNumberFormat="1" applyFont="1" applyFill="1" applyBorder="1" applyAlignment="1">
      <alignment horizontal="center" vertical="center" wrapText="1"/>
    </xf>
    <xf numFmtId="3" fontId="32" fillId="2" borderId="131" xfId="0" applyNumberFormat="1" applyFont="1" applyFill="1" applyBorder="1" applyAlignment="1">
      <alignment horizontal="center" vertical="center" wrapText="1"/>
    </xf>
    <xf numFmtId="0" fontId="29" fillId="0" borderId="34" xfId="0" applyFont="1" applyBorder="1" applyAlignment="1">
      <alignment horizontal="center" vertical="center" wrapText="1"/>
    </xf>
    <xf numFmtId="0" fontId="29" fillId="0" borderId="34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29" fillId="0" borderId="120" xfId="0" applyFont="1" applyBorder="1" applyAlignment="1">
      <alignment horizontal="center" vertical="center" wrapText="1"/>
    </xf>
    <xf numFmtId="3" fontId="9" fillId="0" borderId="1" xfId="0" quotePrefix="1" applyNumberFormat="1" applyFont="1" applyBorder="1" applyAlignment="1">
      <alignment horizontal="center" vertical="center" wrapText="1"/>
    </xf>
    <xf numFmtId="3" fontId="8" fillId="0" borderId="1" xfId="0" applyNumberFormat="1" applyFont="1" applyBorder="1" applyAlignment="1">
      <alignment horizontal="center" vertical="center" wrapText="1"/>
    </xf>
    <xf numFmtId="3" fontId="8" fillId="0" borderId="34" xfId="0" applyNumberFormat="1" applyFont="1" applyBorder="1" applyAlignment="1">
      <alignment horizontal="center" vertical="center" wrapText="1"/>
    </xf>
    <xf numFmtId="164" fontId="29" fillId="0" borderId="1" xfId="0" applyNumberFormat="1" applyFont="1" applyBorder="1" applyAlignment="1">
      <alignment horizontal="center" vertical="center" wrapText="1"/>
    </xf>
    <xf numFmtId="3" fontId="5" fillId="0" borderId="34" xfId="0" applyNumberFormat="1" applyFont="1" applyBorder="1" applyAlignment="1">
      <alignment horizontal="center" vertical="center" wrapText="1"/>
    </xf>
    <xf numFmtId="3" fontId="29" fillId="0" borderId="1" xfId="0" quotePrefix="1" applyNumberFormat="1" applyFont="1" applyBorder="1" applyAlignment="1">
      <alignment horizontal="center" vertical="center" wrapText="1"/>
    </xf>
    <xf numFmtId="0" fontId="9" fillId="0" borderId="57" xfId="0" applyFont="1" applyFill="1" applyBorder="1" applyAlignment="1">
      <alignment horizontal="center" vertical="center" wrapText="1"/>
    </xf>
    <xf numFmtId="0" fontId="9" fillId="0" borderId="34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29" fillId="0" borderId="34" xfId="0" applyFont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3" fontId="8" fillId="0" borderId="34" xfId="0" applyNumberFormat="1" applyFont="1" applyBorder="1" applyAlignment="1">
      <alignment horizontal="center" vertical="center" wrapText="1"/>
    </xf>
    <xf numFmtId="0" fontId="9" fillId="0" borderId="110" xfId="0" applyFont="1" applyBorder="1" applyAlignment="1">
      <alignment horizontal="center" vertical="center" wrapText="1"/>
    </xf>
    <xf numFmtId="0" fontId="29" fillId="0" borderId="110" xfId="0" applyFont="1" applyBorder="1" applyAlignment="1">
      <alignment horizontal="center" vertical="center" wrapText="1"/>
    </xf>
    <xf numFmtId="0" fontId="9" fillId="0" borderId="34" xfId="0" applyFont="1" applyBorder="1" applyAlignment="1">
      <alignment horizontal="center" vertical="center" wrapText="1"/>
    </xf>
    <xf numFmtId="0" fontId="29" fillId="0" borderId="110" xfId="0" applyFont="1" applyBorder="1" applyAlignment="1">
      <alignment horizontal="left" vertical="center" wrapText="1"/>
    </xf>
    <xf numFmtId="0" fontId="29" fillId="0" borderId="109" xfId="0" applyFont="1" applyBorder="1" applyAlignment="1">
      <alignment horizontal="left" vertical="center" wrapText="1"/>
    </xf>
    <xf numFmtId="0" fontId="29" fillId="0" borderId="108" xfId="0" applyFont="1" applyBorder="1" applyAlignment="1">
      <alignment horizontal="left" vertical="center" wrapText="1"/>
    </xf>
    <xf numFmtId="3" fontId="29" fillId="0" borderId="34" xfId="0" applyNumberFormat="1" applyFont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0" fontId="9" fillId="0" borderId="34" xfId="0" applyFont="1" applyFill="1" applyBorder="1" applyAlignment="1">
      <alignment vertical="center" wrapText="1"/>
    </xf>
    <xf numFmtId="3" fontId="8" fillId="0" borderId="34" xfId="0" applyNumberFormat="1" applyFont="1" applyFill="1" applyBorder="1" applyAlignment="1">
      <alignment horizontal="center" vertical="center" wrapText="1"/>
    </xf>
    <xf numFmtId="3" fontId="9" fillId="0" borderId="34" xfId="0" applyNumberFormat="1" applyFont="1" applyFill="1" applyBorder="1" applyAlignment="1">
      <alignment horizontal="center" vertical="center" wrapText="1"/>
    </xf>
    <xf numFmtId="0" fontId="9" fillId="0" borderId="34" xfId="0" applyFont="1" applyBorder="1" applyAlignment="1">
      <alignment horizontal="left" vertical="center"/>
    </xf>
    <xf numFmtId="0" fontId="9" fillId="0" borderId="34" xfId="0" applyFont="1" applyBorder="1" applyAlignment="1">
      <alignment horizontal="left" vertical="center" wrapText="1"/>
    </xf>
    <xf numFmtId="0" fontId="8" fillId="0" borderId="34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34" xfId="0" applyFont="1" applyBorder="1" applyAlignment="1">
      <alignment horizontal="center" vertical="center" wrapText="1"/>
    </xf>
    <xf numFmtId="0" fontId="9" fillId="0" borderId="65" xfId="0" applyFont="1" applyBorder="1" applyAlignment="1">
      <alignment horizontal="center" vertical="center" wrapText="1"/>
    </xf>
    <xf numFmtId="0" fontId="44" fillId="5" borderId="0" xfId="1" applyFont="1" applyFill="1" applyAlignment="1" applyProtection="1">
      <alignment horizontal="center" wrapText="1"/>
    </xf>
    <xf numFmtId="0" fontId="0" fillId="5" borderId="0" xfId="0" applyFill="1" applyBorder="1" applyAlignment="1">
      <alignment horizontal="center" vertical="center" wrapText="1"/>
    </xf>
    <xf numFmtId="0" fontId="45" fillId="5" borderId="101" xfId="1" applyFont="1" applyFill="1" applyBorder="1" applyAlignment="1" applyProtection="1">
      <alignment horizontal="center"/>
    </xf>
    <xf numFmtId="0" fontId="45" fillId="5" borderId="48" xfId="1" applyFont="1" applyFill="1" applyBorder="1" applyAlignment="1" applyProtection="1">
      <alignment horizontal="center"/>
    </xf>
    <xf numFmtId="0" fontId="45" fillId="5" borderId="102" xfId="1" applyFont="1" applyFill="1" applyBorder="1" applyAlignment="1" applyProtection="1">
      <alignment horizontal="center"/>
    </xf>
    <xf numFmtId="0" fontId="44" fillId="5" borderId="0" xfId="1" applyFont="1" applyFill="1" applyAlignment="1" applyProtection="1">
      <alignment horizontal="left" vertical="center" wrapText="1"/>
    </xf>
    <xf numFmtId="0" fontId="2" fillId="5" borderId="0" xfId="0" applyFont="1" applyFill="1" applyBorder="1" applyAlignment="1">
      <alignment horizontal="center" vertical="center" wrapText="1"/>
    </xf>
    <xf numFmtId="0" fontId="44" fillId="5" borderId="0" xfId="1" applyFont="1" applyFill="1" applyBorder="1" applyAlignment="1" applyProtection="1">
      <alignment horizontal="center" vertical="center" wrapText="1"/>
    </xf>
    <xf numFmtId="0" fontId="51" fillId="5" borderId="0" xfId="0" applyFont="1" applyFill="1" applyAlignment="1">
      <alignment horizontal="center" vertical="center"/>
    </xf>
    <xf numFmtId="0" fontId="50" fillId="5" borderId="0" xfId="0" applyFont="1" applyFill="1" applyAlignment="1">
      <alignment horizontal="center" vertical="center"/>
    </xf>
    <xf numFmtId="0" fontId="25" fillId="5" borderId="0" xfId="0" applyFont="1" applyFill="1" applyAlignment="1">
      <alignment horizontal="center" wrapText="1"/>
    </xf>
    <xf numFmtId="0" fontId="52" fillId="5" borderId="0" xfId="1" applyFont="1" applyFill="1" applyAlignment="1" applyProtection="1">
      <alignment horizontal="left" vertical="center"/>
    </xf>
    <xf numFmtId="0" fontId="2" fillId="5" borderId="0" xfId="0" applyFont="1" applyFill="1" applyBorder="1" applyAlignment="1">
      <alignment horizontal="center"/>
    </xf>
    <xf numFmtId="0" fontId="8" fillId="4" borderId="34" xfId="0" applyFont="1" applyFill="1" applyBorder="1" applyAlignment="1">
      <alignment horizontal="center" vertical="center" wrapText="1"/>
    </xf>
    <xf numFmtId="0" fontId="29" fillId="4" borderId="34" xfId="0" applyFont="1" applyFill="1" applyBorder="1" applyAlignment="1">
      <alignment horizontal="center" vertical="center" wrapText="1"/>
    </xf>
    <xf numFmtId="0" fontId="9" fillId="4" borderId="85" xfId="0" applyFont="1" applyFill="1" applyBorder="1" applyAlignment="1">
      <alignment horizontal="left" vertical="center" wrapText="1"/>
    </xf>
    <xf numFmtId="0" fontId="9" fillId="4" borderId="81" xfId="0" applyFont="1" applyFill="1" applyBorder="1" applyAlignment="1">
      <alignment horizontal="left" vertical="center" wrapText="1"/>
    </xf>
    <xf numFmtId="0" fontId="9" fillId="4" borderId="86" xfId="0" applyFont="1" applyFill="1" applyBorder="1" applyAlignment="1">
      <alignment horizontal="left" vertical="center" wrapText="1"/>
    </xf>
    <xf numFmtId="0" fontId="9" fillId="4" borderId="80" xfId="0" applyFont="1" applyFill="1" applyBorder="1" applyAlignment="1">
      <alignment horizontal="left" vertical="center" wrapText="1"/>
    </xf>
    <xf numFmtId="0" fontId="9" fillId="4" borderId="56" xfId="0" applyFont="1" applyFill="1" applyBorder="1" applyAlignment="1">
      <alignment horizontal="left" vertical="center" wrapText="1"/>
    </xf>
    <xf numFmtId="0" fontId="9" fillId="4" borderId="57" xfId="0" applyFont="1" applyFill="1" applyBorder="1" applyAlignment="1">
      <alignment horizontal="left" vertical="center" wrapText="1"/>
    </xf>
    <xf numFmtId="0" fontId="29" fillId="0" borderId="34" xfId="0" applyFont="1" applyFill="1" applyBorder="1" applyAlignment="1">
      <alignment horizontal="center" vertical="center" wrapText="1"/>
    </xf>
    <xf numFmtId="0" fontId="8" fillId="0" borderId="34" xfId="0" applyFont="1" applyFill="1" applyBorder="1" applyAlignment="1">
      <alignment horizontal="center" vertical="center" wrapText="1"/>
    </xf>
    <xf numFmtId="0" fontId="29" fillId="0" borderId="47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41" fillId="0" borderId="47" xfId="0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0" fontId="29" fillId="0" borderId="54" xfId="0" applyFont="1" applyFill="1" applyBorder="1" applyAlignment="1">
      <alignment horizontal="center" vertical="center" wrapText="1"/>
    </xf>
    <xf numFmtId="0" fontId="8" fillId="0" borderId="47" xfId="0" applyFont="1" applyFill="1" applyBorder="1" applyAlignment="1">
      <alignment horizontal="center" vertical="center" wrapText="1"/>
    </xf>
    <xf numFmtId="0" fontId="8" fillId="0" borderId="54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29" fillId="4" borderId="47" xfId="0" applyFont="1" applyFill="1" applyBorder="1" applyAlignment="1">
      <alignment horizontal="center" vertical="center" wrapText="1"/>
    </xf>
    <xf numFmtId="0" fontId="29" fillId="4" borderId="54" xfId="0" applyFont="1" applyFill="1" applyBorder="1" applyAlignment="1">
      <alignment horizontal="center" vertical="center" wrapText="1"/>
    </xf>
    <xf numFmtId="0" fontId="29" fillId="4" borderId="1" xfId="0" applyFont="1" applyFill="1" applyBorder="1" applyAlignment="1">
      <alignment horizontal="center" vertical="center" wrapText="1"/>
    </xf>
    <xf numFmtId="0" fontId="8" fillId="4" borderId="47" xfId="0" applyFont="1" applyFill="1" applyBorder="1" applyAlignment="1">
      <alignment horizontal="center" vertical="center" wrapText="1"/>
    </xf>
    <xf numFmtId="0" fontId="8" fillId="4" borderId="54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0" borderId="120" xfId="0" applyFont="1" applyFill="1" applyBorder="1" applyAlignment="1">
      <alignment horizontal="center" vertical="center" wrapText="1"/>
    </xf>
    <xf numFmtId="0" fontId="29" fillId="0" borderId="120" xfId="0" applyFont="1" applyFill="1" applyBorder="1" applyAlignment="1">
      <alignment horizontal="center" vertical="center" wrapText="1"/>
    </xf>
    <xf numFmtId="0" fontId="9" fillId="4" borderId="87" xfId="0" applyFont="1" applyFill="1" applyBorder="1" applyAlignment="1">
      <alignment horizontal="left" vertical="center" wrapText="1"/>
    </xf>
    <xf numFmtId="0" fontId="9" fillId="4" borderId="69" xfId="0" applyFont="1" applyFill="1" applyBorder="1" applyAlignment="1">
      <alignment horizontal="left" vertical="center" wrapText="1"/>
    </xf>
    <xf numFmtId="0" fontId="9" fillId="4" borderId="56" xfId="0" applyFont="1" applyFill="1" applyBorder="1" applyAlignment="1">
      <alignment horizontal="center" vertical="center" wrapText="1"/>
    </xf>
    <xf numFmtId="0" fontId="9" fillId="4" borderId="55" xfId="0" applyFont="1" applyFill="1" applyBorder="1" applyAlignment="1">
      <alignment horizontal="center" vertical="center" wrapText="1"/>
    </xf>
    <xf numFmtId="0" fontId="9" fillId="4" borderId="57" xfId="0" applyFont="1" applyFill="1" applyBorder="1" applyAlignment="1">
      <alignment horizontal="center" vertical="center" wrapText="1"/>
    </xf>
    <xf numFmtId="0" fontId="41" fillId="4" borderId="47" xfId="0" applyFont="1" applyFill="1" applyBorder="1" applyAlignment="1">
      <alignment horizontal="center" vertical="center" wrapText="1"/>
    </xf>
    <xf numFmtId="0" fontId="41" fillId="4" borderId="54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0" borderId="54" xfId="0" applyFont="1" applyFill="1" applyBorder="1" applyAlignment="1">
      <alignment horizontal="center" vertical="center" wrapText="1"/>
    </xf>
    <xf numFmtId="0" fontId="9" fillId="0" borderId="85" xfId="0" applyFont="1" applyFill="1" applyBorder="1" applyAlignment="1">
      <alignment horizontal="center" vertical="center" wrapText="1"/>
    </xf>
    <xf numFmtId="0" fontId="9" fillId="0" borderId="81" xfId="0" applyFont="1" applyFill="1" applyBorder="1" applyAlignment="1">
      <alignment horizontal="center" vertical="center" wrapText="1"/>
    </xf>
    <xf numFmtId="0" fontId="9" fillId="0" borderId="87" xfId="0" applyFont="1" applyFill="1" applyBorder="1" applyAlignment="1">
      <alignment horizontal="center" vertical="center" wrapText="1"/>
    </xf>
    <xf numFmtId="0" fontId="9" fillId="0" borderId="69" xfId="0" applyFont="1" applyFill="1" applyBorder="1" applyAlignment="1">
      <alignment horizontal="center" vertical="center" wrapText="1"/>
    </xf>
    <xf numFmtId="0" fontId="9" fillId="0" borderId="56" xfId="0" applyFont="1" applyFill="1" applyBorder="1" applyAlignment="1">
      <alignment horizontal="center" vertical="center" wrapText="1"/>
    </xf>
    <xf numFmtId="0" fontId="9" fillId="0" borderId="55" xfId="0" applyFont="1" applyFill="1" applyBorder="1" applyAlignment="1">
      <alignment horizontal="center" vertical="center" wrapText="1"/>
    </xf>
    <xf numFmtId="0" fontId="9" fillId="0" borderId="86" xfId="0" applyFont="1" applyFill="1" applyBorder="1" applyAlignment="1">
      <alignment horizontal="center" vertical="center" wrapText="1"/>
    </xf>
    <xf numFmtId="0" fontId="9" fillId="0" borderId="80" xfId="0" applyFont="1" applyFill="1" applyBorder="1" applyAlignment="1">
      <alignment horizontal="center" vertical="center" wrapText="1"/>
    </xf>
    <xf numFmtId="0" fontId="9" fillId="0" borderId="57" xfId="0" applyFont="1" applyFill="1" applyBorder="1" applyAlignment="1">
      <alignment horizontal="center" vertical="center" wrapText="1"/>
    </xf>
    <xf numFmtId="0" fontId="9" fillId="4" borderId="85" xfId="0" applyFont="1" applyFill="1" applyBorder="1" applyAlignment="1">
      <alignment horizontal="center" vertical="center" wrapText="1"/>
    </xf>
    <xf numFmtId="0" fontId="9" fillId="4" borderId="81" xfId="0" applyFont="1" applyFill="1" applyBorder="1" applyAlignment="1">
      <alignment horizontal="center" vertical="center" wrapText="1"/>
    </xf>
    <xf numFmtId="0" fontId="9" fillId="4" borderId="86" xfId="0" applyFont="1" applyFill="1" applyBorder="1" applyAlignment="1">
      <alignment horizontal="center" vertical="center" wrapText="1"/>
    </xf>
    <xf numFmtId="0" fontId="9" fillId="4" borderId="80" xfId="0" applyFont="1" applyFill="1" applyBorder="1" applyAlignment="1">
      <alignment horizontal="center" vertical="center" wrapText="1"/>
    </xf>
    <xf numFmtId="0" fontId="32" fillId="0" borderId="34" xfId="0" applyFont="1" applyFill="1" applyBorder="1" applyAlignment="1">
      <alignment horizontal="center" vertical="center" wrapText="1"/>
    </xf>
    <xf numFmtId="0" fontId="9" fillId="0" borderId="85" xfId="0" applyFont="1" applyFill="1" applyBorder="1" applyAlignment="1">
      <alignment horizontal="left" vertical="center" wrapText="1"/>
    </xf>
    <xf numFmtId="0" fontId="9" fillId="0" borderId="81" xfId="0" applyFont="1" applyFill="1" applyBorder="1" applyAlignment="1">
      <alignment horizontal="left" vertical="center" wrapText="1"/>
    </xf>
    <xf numFmtId="0" fontId="9" fillId="0" borderId="87" xfId="0" applyFont="1" applyFill="1" applyBorder="1" applyAlignment="1">
      <alignment horizontal="left" vertical="center" wrapText="1"/>
    </xf>
    <xf numFmtId="0" fontId="9" fillId="0" borderId="69" xfId="0" applyFont="1" applyFill="1" applyBorder="1" applyAlignment="1">
      <alignment horizontal="left" vertical="center" wrapText="1"/>
    </xf>
    <xf numFmtId="0" fontId="9" fillId="0" borderId="86" xfId="0" applyFont="1" applyFill="1" applyBorder="1" applyAlignment="1">
      <alignment horizontal="left" vertical="center" wrapText="1"/>
    </xf>
    <xf numFmtId="0" fontId="9" fillId="0" borderId="80" xfId="0" applyFont="1" applyFill="1" applyBorder="1" applyAlignment="1">
      <alignment horizontal="left" vertical="center" wrapText="1"/>
    </xf>
    <xf numFmtId="0" fontId="32" fillId="4" borderId="47" xfId="0" applyFont="1" applyFill="1" applyBorder="1" applyAlignment="1">
      <alignment horizontal="center" vertical="center" wrapText="1"/>
    </xf>
    <xf numFmtId="0" fontId="32" fillId="4" borderId="54" xfId="0" applyFont="1" applyFill="1" applyBorder="1" applyAlignment="1">
      <alignment horizontal="center" vertical="center" wrapText="1"/>
    </xf>
    <xf numFmtId="0" fontId="32" fillId="4" borderId="1" xfId="0" applyFont="1" applyFill="1" applyBorder="1" applyAlignment="1">
      <alignment horizontal="center" vertical="center" wrapText="1"/>
    </xf>
    <xf numFmtId="0" fontId="41" fillId="0" borderId="34" xfId="0" applyFont="1" applyFill="1" applyBorder="1" applyAlignment="1">
      <alignment horizontal="center" vertical="center" wrapText="1"/>
    </xf>
    <xf numFmtId="0" fontId="9" fillId="4" borderId="124" xfId="0" applyFont="1" applyFill="1" applyBorder="1" applyAlignment="1">
      <alignment horizontal="left" vertical="center" wrapText="1"/>
    </xf>
    <xf numFmtId="0" fontId="41" fillId="4" borderId="34" xfId="0" applyFont="1" applyFill="1" applyBorder="1" applyAlignment="1">
      <alignment horizontal="center" vertical="center" wrapText="1"/>
    </xf>
    <xf numFmtId="0" fontId="33" fillId="0" borderId="0" xfId="1" applyFont="1" applyBorder="1" applyAlignment="1" applyProtection="1">
      <alignment horizontal="center" vertical="top"/>
    </xf>
    <xf numFmtId="3" fontId="33" fillId="0" borderId="0" xfId="1" applyNumberFormat="1" applyFont="1" applyBorder="1" applyAlignment="1" applyProtection="1">
      <alignment horizontal="center" vertical="top"/>
    </xf>
    <xf numFmtId="0" fontId="46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2" borderId="82" xfId="0" applyFont="1" applyFill="1" applyBorder="1" applyAlignment="1">
      <alignment horizontal="center" vertical="center"/>
    </xf>
    <xf numFmtId="0" fontId="3" fillId="2" borderId="72" xfId="0" applyFont="1" applyFill="1" applyBorder="1" applyAlignment="1">
      <alignment horizontal="center" vertical="center"/>
    </xf>
    <xf numFmtId="0" fontId="3" fillId="2" borderId="73" xfId="0" applyFont="1" applyFill="1" applyBorder="1" applyAlignment="1">
      <alignment horizontal="center" vertical="center"/>
    </xf>
    <xf numFmtId="0" fontId="3" fillId="2" borderId="71" xfId="0" applyFont="1" applyFill="1" applyBorder="1" applyAlignment="1">
      <alignment horizontal="center" vertical="center"/>
    </xf>
    <xf numFmtId="0" fontId="3" fillId="2" borderId="65" xfId="0" applyFont="1" applyFill="1" applyBorder="1" applyAlignment="1">
      <alignment horizontal="center" vertical="center"/>
    </xf>
    <xf numFmtId="0" fontId="3" fillId="2" borderId="62" xfId="0" applyFont="1" applyFill="1" applyBorder="1" applyAlignment="1">
      <alignment horizontal="center" vertical="center"/>
    </xf>
    <xf numFmtId="0" fontId="5" fillId="2" borderId="76" xfId="0" applyFont="1" applyFill="1" applyBorder="1" applyAlignment="1">
      <alignment horizontal="center" vertical="center" wrapText="1"/>
    </xf>
    <xf numFmtId="0" fontId="5" fillId="2" borderId="129" xfId="0" applyFont="1" applyFill="1" applyBorder="1" applyAlignment="1">
      <alignment horizontal="center" vertical="center" wrapText="1"/>
    </xf>
    <xf numFmtId="3" fontId="8" fillId="2" borderId="125" xfId="0" applyNumberFormat="1" applyFont="1" applyFill="1" applyBorder="1" applyAlignment="1">
      <alignment horizontal="center" vertical="center" wrapText="1"/>
    </xf>
    <xf numFmtId="3" fontId="8" fillId="2" borderId="126" xfId="0" applyNumberFormat="1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left" vertical="center" wrapText="1" indent="10"/>
    </xf>
    <xf numFmtId="0" fontId="44" fillId="0" borderId="0" xfId="1" applyFont="1" applyBorder="1" applyAlignment="1" applyProtection="1">
      <alignment horizontal="left" vertical="center" wrapText="1" indent="10"/>
    </xf>
    <xf numFmtId="0" fontId="9" fillId="4" borderId="34" xfId="0" applyFont="1" applyFill="1" applyBorder="1" applyAlignment="1">
      <alignment horizontal="center" vertical="center" wrapText="1"/>
    </xf>
    <xf numFmtId="0" fontId="32" fillId="4" borderId="34" xfId="0" applyFont="1" applyFill="1" applyBorder="1" applyAlignment="1">
      <alignment horizontal="center" vertical="center" wrapText="1"/>
    </xf>
    <xf numFmtId="0" fontId="29" fillId="4" borderId="120" xfId="0" applyFont="1" applyFill="1" applyBorder="1" applyAlignment="1">
      <alignment horizontal="center" vertical="center" wrapText="1"/>
    </xf>
    <xf numFmtId="0" fontId="8" fillId="4" borderId="120" xfId="0" applyFont="1" applyFill="1" applyBorder="1" applyAlignment="1">
      <alignment horizontal="center" vertical="center" wrapText="1"/>
    </xf>
    <xf numFmtId="0" fontId="9" fillId="0" borderId="34" xfId="0" applyFont="1" applyFill="1" applyBorder="1" applyAlignment="1">
      <alignment horizontal="center" vertical="center" wrapText="1"/>
    </xf>
    <xf numFmtId="0" fontId="9" fillId="4" borderId="47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41" fillId="0" borderId="120" xfId="0" applyFont="1" applyFill="1" applyBorder="1" applyAlignment="1">
      <alignment horizontal="center" vertical="center" wrapText="1"/>
    </xf>
    <xf numFmtId="0" fontId="41" fillId="4" borderId="120" xfId="0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 wrapText="1"/>
    </xf>
    <xf numFmtId="0" fontId="8" fillId="4" borderId="18" xfId="0" applyFont="1" applyFill="1" applyBorder="1" applyAlignment="1">
      <alignment horizontal="center" vertical="center" wrapText="1"/>
    </xf>
    <xf numFmtId="0" fontId="8" fillId="4" borderId="30" xfId="0" applyFont="1" applyFill="1" applyBorder="1" applyAlignment="1">
      <alignment horizontal="center" vertical="center" wrapText="1"/>
    </xf>
    <xf numFmtId="0" fontId="8" fillId="4" borderId="28" xfId="0" applyFont="1" applyFill="1" applyBorder="1" applyAlignment="1">
      <alignment horizontal="center" vertical="center" wrapText="1"/>
    </xf>
    <xf numFmtId="0" fontId="29" fillId="4" borderId="16" xfId="0" applyFont="1" applyFill="1" applyBorder="1" applyAlignment="1">
      <alignment horizontal="center" vertical="center" wrapText="1"/>
    </xf>
    <xf numFmtId="0" fontId="29" fillId="4" borderId="37" xfId="0" applyFont="1" applyFill="1" applyBorder="1" applyAlignment="1">
      <alignment horizontal="center" vertical="center" wrapText="1"/>
    </xf>
    <xf numFmtId="0" fontId="37" fillId="4" borderId="34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9" fillId="4" borderId="85" xfId="0" applyFont="1" applyFill="1" applyBorder="1" applyAlignment="1">
      <alignment vertical="center" wrapText="1"/>
    </xf>
    <xf numFmtId="0" fontId="9" fillId="4" borderId="81" xfId="0" applyFont="1" applyFill="1" applyBorder="1" applyAlignment="1">
      <alignment vertical="center" wrapText="1"/>
    </xf>
    <xf numFmtId="0" fontId="9" fillId="4" borderId="87" xfId="0" applyFont="1" applyFill="1" applyBorder="1" applyAlignment="1">
      <alignment vertical="center" wrapText="1"/>
    </xf>
    <xf numFmtId="0" fontId="9" fillId="4" borderId="69" xfId="0" applyFont="1" applyFill="1" applyBorder="1" applyAlignment="1">
      <alignment vertical="center" wrapText="1"/>
    </xf>
    <xf numFmtId="0" fontId="9" fillId="4" borderId="86" xfId="0" applyFont="1" applyFill="1" applyBorder="1" applyAlignment="1">
      <alignment vertical="center" wrapText="1"/>
    </xf>
    <xf numFmtId="0" fontId="9" fillId="4" borderId="80" xfId="0" applyFont="1" applyFill="1" applyBorder="1" applyAlignment="1">
      <alignment vertical="center" wrapText="1"/>
    </xf>
    <xf numFmtId="0" fontId="9" fillId="0" borderId="56" xfId="0" applyFont="1" applyFill="1" applyBorder="1" applyAlignment="1">
      <alignment horizontal="left" vertical="center" wrapText="1"/>
    </xf>
    <xf numFmtId="0" fontId="9" fillId="0" borderId="55" xfId="0" applyFont="1" applyFill="1" applyBorder="1" applyAlignment="1">
      <alignment horizontal="left" vertical="center" wrapText="1"/>
    </xf>
    <xf numFmtId="0" fontId="9" fillId="0" borderId="57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9" fillId="4" borderId="55" xfId="0" applyFont="1" applyFill="1" applyBorder="1" applyAlignment="1">
      <alignment horizontal="left" vertical="center" wrapText="1"/>
    </xf>
    <xf numFmtId="0" fontId="9" fillId="4" borderId="87" xfId="0" applyFont="1" applyFill="1" applyBorder="1" applyAlignment="1">
      <alignment horizontal="center" vertical="center" wrapText="1"/>
    </xf>
    <xf numFmtId="0" fontId="9" fillId="4" borderId="69" xfId="0" applyFont="1" applyFill="1" applyBorder="1" applyAlignment="1">
      <alignment horizontal="center" vertical="center" wrapText="1"/>
    </xf>
    <xf numFmtId="0" fontId="9" fillId="0" borderId="124" xfId="0" applyFont="1" applyFill="1" applyBorder="1" applyAlignment="1">
      <alignment horizontal="left" vertical="center" wrapText="1"/>
    </xf>
    <xf numFmtId="0" fontId="9" fillId="0" borderId="87" xfId="0" applyFont="1" applyFill="1" applyBorder="1" applyAlignment="1">
      <alignment vertical="center" wrapText="1"/>
    </xf>
    <xf numFmtId="0" fontId="9" fillId="0" borderId="69" xfId="0" applyFont="1" applyFill="1" applyBorder="1" applyAlignment="1">
      <alignment vertical="center" wrapText="1"/>
    </xf>
    <xf numFmtId="0" fontId="9" fillId="0" borderId="86" xfId="0" applyFont="1" applyFill="1" applyBorder="1" applyAlignment="1">
      <alignment vertical="center" wrapText="1"/>
    </xf>
    <xf numFmtId="0" fontId="9" fillId="0" borderId="80" xfId="0" applyFont="1" applyFill="1" applyBorder="1" applyAlignment="1">
      <alignment vertical="center" wrapText="1"/>
    </xf>
    <xf numFmtId="0" fontId="9" fillId="0" borderId="88" xfId="0" applyFont="1" applyFill="1" applyBorder="1" applyAlignment="1">
      <alignment horizontal="left" vertical="center" wrapText="1"/>
    </xf>
    <xf numFmtId="0" fontId="9" fillId="0" borderId="89" xfId="0" applyFont="1" applyFill="1" applyBorder="1" applyAlignment="1">
      <alignment horizontal="left" vertical="center" wrapText="1"/>
    </xf>
    <xf numFmtId="0" fontId="9" fillId="4" borderId="90" xfId="0" applyFont="1" applyFill="1" applyBorder="1" applyAlignment="1">
      <alignment horizontal="center" vertical="center" wrapText="1"/>
    </xf>
    <xf numFmtId="0" fontId="9" fillId="4" borderId="91" xfId="0" applyFont="1" applyFill="1" applyBorder="1" applyAlignment="1">
      <alignment horizontal="center" vertical="center" wrapText="1"/>
    </xf>
    <xf numFmtId="0" fontId="9" fillId="4" borderId="92" xfId="0" applyFont="1" applyFill="1" applyBorder="1" applyAlignment="1">
      <alignment horizontal="center" vertical="center" wrapText="1"/>
    </xf>
    <xf numFmtId="0" fontId="9" fillId="4" borderId="93" xfId="0" applyFont="1" applyFill="1" applyBorder="1" applyAlignment="1">
      <alignment horizontal="center" vertical="center" wrapText="1"/>
    </xf>
    <xf numFmtId="0" fontId="8" fillId="0" borderId="110" xfId="0" applyFont="1" applyFill="1" applyBorder="1" applyAlignment="1">
      <alignment horizontal="center" vertical="center" wrapText="1"/>
    </xf>
    <xf numFmtId="0" fontId="8" fillId="0" borderId="109" xfId="0" applyFont="1" applyFill="1" applyBorder="1" applyAlignment="1">
      <alignment horizontal="center" vertical="center" wrapText="1"/>
    </xf>
    <xf numFmtId="0" fontId="8" fillId="0" borderId="108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left" vertical="center" wrapText="1"/>
    </xf>
    <xf numFmtId="0" fontId="9" fillId="4" borderId="89" xfId="0" applyFont="1" applyFill="1" applyBorder="1" applyAlignment="1">
      <alignment horizontal="left" vertical="center" wrapText="1"/>
    </xf>
    <xf numFmtId="0" fontId="8" fillId="4" borderId="110" xfId="0" applyFont="1" applyFill="1" applyBorder="1" applyAlignment="1">
      <alignment horizontal="center" vertical="center" wrapText="1"/>
    </xf>
    <xf numFmtId="0" fontId="8" fillId="4" borderId="109" xfId="0" applyFont="1" applyFill="1" applyBorder="1" applyAlignment="1">
      <alignment horizontal="center" vertical="center" wrapText="1"/>
    </xf>
    <xf numFmtId="0" fontId="8" fillId="4" borderId="108" xfId="0" applyFont="1" applyFill="1" applyBorder="1" applyAlignment="1">
      <alignment horizontal="center" vertical="center" wrapText="1"/>
    </xf>
    <xf numFmtId="170" fontId="3" fillId="2" borderId="128" xfId="0" applyNumberFormat="1" applyFont="1" applyFill="1" applyBorder="1" applyAlignment="1">
      <alignment horizontal="center" vertical="center" wrapText="1"/>
    </xf>
    <xf numFmtId="170" fontId="3" fillId="2" borderId="133" xfId="0" applyNumberFormat="1" applyFont="1" applyFill="1" applyBorder="1" applyAlignment="1">
      <alignment horizontal="center" vertical="center" wrapText="1"/>
    </xf>
    <xf numFmtId="0" fontId="9" fillId="4" borderId="94" xfId="0" applyFont="1" applyFill="1" applyBorder="1" applyAlignment="1">
      <alignment horizontal="left" vertical="center" wrapText="1"/>
    </xf>
    <xf numFmtId="0" fontId="9" fillId="4" borderId="95" xfId="0" applyFont="1" applyFill="1" applyBorder="1" applyAlignment="1">
      <alignment horizontal="left" vertical="center" wrapText="1"/>
    </xf>
    <xf numFmtId="0" fontId="9" fillId="4" borderId="96" xfId="0" applyFont="1" applyFill="1" applyBorder="1" applyAlignment="1">
      <alignment horizontal="left" vertical="center" wrapText="1"/>
    </xf>
    <xf numFmtId="3" fontId="8" fillId="2" borderId="127" xfId="0" applyNumberFormat="1" applyFont="1" applyFill="1" applyBorder="1" applyAlignment="1">
      <alignment horizontal="center" vertical="center" wrapText="1"/>
    </xf>
    <xf numFmtId="3" fontId="8" fillId="2" borderId="68" xfId="0" applyNumberFormat="1" applyFont="1" applyFill="1" applyBorder="1" applyAlignment="1">
      <alignment horizontal="center" vertical="center" wrapText="1"/>
    </xf>
    <xf numFmtId="3" fontId="8" fillId="2" borderId="132" xfId="0" applyNumberFormat="1" applyFont="1" applyFill="1" applyBorder="1" applyAlignment="1">
      <alignment horizontal="center" vertical="center" wrapText="1"/>
    </xf>
    <xf numFmtId="3" fontId="8" fillId="2" borderId="70" xfId="0" applyNumberFormat="1" applyFont="1" applyFill="1" applyBorder="1" applyAlignment="1">
      <alignment horizontal="center" vertical="center" wrapText="1"/>
    </xf>
    <xf numFmtId="0" fontId="9" fillId="4" borderId="45" xfId="0" applyFont="1" applyFill="1" applyBorder="1" applyAlignment="1">
      <alignment horizontal="left" vertical="center" wrapText="1"/>
    </xf>
    <xf numFmtId="0" fontId="9" fillId="4" borderId="0" xfId="0" applyFont="1" applyFill="1" applyBorder="1" applyAlignment="1">
      <alignment horizontal="left" vertical="center" wrapText="1"/>
    </xf>
    <xf numFmtId="0" fontId="9" fillId="4" borderId="21" xfId="0" applyFont="1" applyFill="1" applyBorder="1" applyAlignment="1">
      <alignment horizontal="left" vertical="center" wrapText="1"/>
    </xf>
    <xf numFmtId="0" fontId="32" fillId="30" borderId="61" xfId="0" applyFont="1" applyFill="1" applyBorder="1" applyAlignment="1">
      <alignment horizontal="center" vertical="center" wrapText="1"/>
    </xf>
    <xf numFmtId="0" fontId="32" fillId="30" borderId="40" xfId="0" applyFont="1" applyFill="1" applyBorder="1" applyAlignment="1">
      <alignment horizontal="center" vertical="center" wrapText="1"/>
    </xf>
    <xf numFmtId="0" fontId="29" fillId="30" borderId="54" xfId="0" applyFont="1" applyFill="1" applyBorder="1" applyAlignment="1">
      <alignment horizontal="center" vertical="center" wrapText="1"/>
    </xf>
    <xf numFmtId="0" fontId="29" fillId="30" borderId="1" xfId="0" applyFont="1" applyFill="1" applyBorder="1" applyAlignment="1">
      <alignment horizontal="center" vertical="center" wrapText="1"/>
    </xf>
    <xf numFmtId="3" fontId="8" fillId="4" borderId="55" xfId="0" applyNumberFormat="1" applyFont="1" applyFill="1" applyBorder="1" applyAlignment="1">
      <alignment horizontal="center" vertical="center" wrapText="1"/>
    </xf>
    <xf numFmtId="3" fontId="8" fillId="4" borderId="57" xfId="0" applyNumberFormat="1" applyFont="1" applyFill="1" applyBorder="1" applyAlignment="1">
      <alignment horizontal="center" vertical="center" wrapText="1"/>
    </xf>
    <xf numFmtId="3" fontId="9" fillId="4" borderId="87" xfId="0" applyNumberFormat="1" applyFont="1" applyFill="1" applyBorder="1" applyAlignment="1">
      <alignment horizontal="left" vertical="center" wrapText="1"/>
    </xf>
    <xf numFmtId="3" fontId="9" fillId="4" borderId="69" xfId="0" applyNumberFormat="1" applyFont="1" applyFill="1" applyBorder="1" applyAlignment="1">
      <alignment horizontal="left" vertical="center" wrapText="1"/>
    </xf>
    <xf numFmtId="3" fontId="9" fillId="4" borderId="86" xfId="0" applyNumberFormat="1" applyFont="1" applyFill="1" applyBorder="1" applyAlignment="1">
      <alignment horizontal="left" vertical="center" wrapText="1"/>
    </xf>
    <xf numFmtId="3" fontId="9" fillId="4" borderId="80" xfId="0" applyNumberFormat="1" applyFont="1" applyFill="1" applyBorder="1" applyAlignment="1">
      <alignment horizontal="left" vertical="center" wrapText="1"/>
    </xf>
    <xf numFmtId="0" fontId="9" fillId="0" borderId="124" xfId="0" applyFont="1" applyFill="1" applyBorder="1" applyAlignment="1">
      <alignment horizontal="center" vertical="center" wrapText="1"/>
    </xf>
    <xf numFmtId="0" fontId="9" fillId="4" borderId="124" xfId="0" applyFont="1" applyFill="1" applyBorder="1" applyAlignment="1">
      <alignment horizontal="center" vertical="center" wrapText="1"/>
    </xf>
    <xf numFmtId="0" fontId="9" fillId="0" borderId="88" xfId="0" applyFont="1" applyFill="1" applyBorder="1" applyAlignment="1">
      <alignment horizontal="center" vertical="center" wrapText="1"/>
    </xf>
    <xf numFmtId="0" fontId="9" fillId="0" borderId="89" xfId="0" applyFont="1" applyFill="1" applyBorder="1" applyAlignment="1">
      <alignment horizontal="center" vertical="center" wrapText="1"/>
    </xf>
    <xf numFmtId="0" fontId="9" fillId="0" borderId="85" xfId="0" applyFont="1" applyFill="1" applyBorder="1" applyAlignment="1">
      <alignment vertical="center" wrapText="1"/>
    </xf>
    <xf numFmtId="0" fontId="9" fillId="0" borderId="124" xfId="0" applyFont="1" applyFill="1" applyBorder="1" applyAlignment="1">
      <alignment vertical="center" wrapText="1"/>
    </xf>
    <xf numFmtId="0" fontId="9" fillId="0" borderId="120" xfId="0" applyFont="1" applyFill="1" applyBorder="1" applyAlignment="1">
      <alignment horizontal="center" vertical="center" wrapText="1"/>
    </xf>
    <xf numFmtId="0" fontId="9" fillId="0" borderId="54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32" fillId="0" borderId="120" xfId="0" applyFont="1" applyFill="1" applyBorder="1" applyAlignment="1">
      <alignment horizontal="center" vertical="center" wrapText="1"/>
    </xf>
    <xf numFmtId="0" fontId="1" fillId="0" borderId="120" xfId="0" applyFont="1" applyFill="1" applyBorder="1" applyAlignment="1">
      <alignment horizontal="center" vertical="center" wrapText="1"/>
    </xf>
    <xf numFmtId="0" fontId="1" fillId="0" borderId="5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4" borderId="120" xfId="0" applyFont="1" applyFill="1" applyBorder="1" applyAlignment="1">
      <alignment horizontal="center" vertical="center" wrapText="1"/>
    </xf>
    <xf numFmtId="0" fontId="1" fillId="4" borderId="54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8" fillId="0" borderId="120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29" fillId="0" borderId="120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29" fillId="0" borderId="121" xfId="0" applyFont="1" applyBorder="1" applyAlignment="1">
      <alignment horizontal="center" vertical="center" wrapText="1"/>
    </xf>
    <xf numFmtId="0" fontId="29" fillId="0" borderId="45" xfId="0" applyFont="1" applyBorder="1" applyAlignment="1">
      <alignment horizontal="center" vertical="center" wrapText="1"/>
    </xf>
    <xf numFmtId="0" fontId="29" fillId="0" borderId="123" xfId="0" applyFont="1" applyBorder="1" applyAlignment="1">
      <alignment horizontal="center" vertical="center" wrapText="1"/>
    </xf>
    <xf numFmtId="0" fontId="29" fillId="0" borderId="58" xfId="0" applyFont="1" applyBorder="1" applyAlignment="1">
      <alignment horizontal="center" vertical="center" wrapText="1"/>
    </xf>
    <xf numFmtId="0" fontId="29" fillId="0" borderId="21" xfId="0" applyFont="1" applyBorder="1" applyAlignment="1">
      <alignment horizontal="center" vertical="center" wrapText="1"/>
    </xf>
    <xf numFmtId="0" fontId="29" fillId="0" borderId="40" xfId="0" applyFont="1" applyBorder="1" applyAlignment="1">
      <alignment horizontal="center" vertical="center" wrapText="1"/>
    </xf>
    <xf numFmtId="0" fontId="29" fillId="0" borderId="54" xfId="0" applyFont="1" applyBorder="1" applyAlignment="1">
      <alignment horizontal="center" vertical="center" wrapText="1"/>
    </xf>
    <xf numFmtId="0" fontId="8" fillId="0" borderId="54" xfId="0" applyFont="1" applyBorder="1" applyAlignment="1">
      <alignment horizontal="center" vertical="center" wrapText="1"/>
    </xf>
    <xf numFmtId="0" fontId="29" fillId="0" borderId="60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center" vertical="center" wrapText="1"/>
    </xf>
    <xf numFmtId="0" fontId="29" fillId="0" borderId="61" xfId="0" applyFont="1" applyBorder="1" applyAlignment="1">
      <alignment horizontal="center" vertical="center" wrapText="1"/>
    </xf>
    <xf numFmtId="0" fontId="9" fillId="0" borderId="66" xfId="0" applyFont="1" applyBorder="1" applyAlignment="1">
      <alignment horizontal="left" vertical="center" wrapText="1"/>
    </xf>
    <xf numFmtId="0" fontId="9" fillId="0" borderId="67" xfId="0" applyFont="1" applyBorder="1" applyAlignment="1">
      <alignment horizontal="left" vertical="center" wrapText="1"/>
    </xf>
    <xf numFmtId="0" fontId="9" fillId="0" borderId="68" xfId="0" applyFont="1" applyBorder="1" applyAlignment="1">
      <alignment horizontal="left" vertical="center" wrapText="1"/>
    </xf>
    <xf numFmtId="0" fontId="9" fillId="0" borderId="63" xfId="0" applyFont="1" applyBorder="1" applyAlignment="1">
      <alignment horizontal="left" vertical="center" wrapText="1"/>
    </xf>
    <xf numFmtId="0" fontId="9" fillId="0" borderId="64" xfId="0" applyFont="1" applyBorder="1" applyAlignment="1">
      <alignment horizontal="left" vertical="center" wrapText="1"/>
    </xf>
    <xf numFmtId="0" fontId="9" fillId="0" borderId="70" xfId="0" applyFont="1" applyBorder="1" applyAlignment="1">
      <alignment horizontal="left" vertical="center" wrapText="1"/>
    </xf>
    <xf numFmtId="0" fontId="8" fillId="2" borderId="34" xfId="0" applyFont="1" applyFill="1" applyBorder="1" applyAlignment="1">
      <alignment horizontal="center" vertical="center" wrapText="1"/>
    </xf>
    <xf numFmtId="0" fontId="8" fillId="0" borderId="47" xfId="0" applyFont="1" applyBorder="1" applyAlignment="1">
      <alignment horizontal="center" vertical="center" wrapText="1"/>
    </xf>
    <xf numFmtId="0" fontId="8" fillId="0" borderId="71" xfId="0" applyFont="1" applyBorder="1" applyAlignment="1">
      <alignment horizontal="center" vertical="center" wrapText="1"/>
    </xf>
    <xf numFmtId="0" fontId="9" fillId="0" borderId="47" xfId="0" applyFont="1" applyBorder="1" applyAlignment="1">
      <alignment horizontal="left" vertical="center" wrapText="1"/>
    </xf>
    <xf numFmtId="0" fontId="29" fillId="0" borderId="47" xfId="0" applyFont="1" applyBorder="1" applyAlignment="1">
      <alignment horizontal="center" vertical="center" wrapText="1"/>
    </xf>
    <xf numFmtId="0" fontId="29" fillId="0" borderId="71" xfId="0" applyFont="1" applyBorder="1" applyAlignment="1">
      <alignment horizontal="center" vertical="center" wrapText="1"/>
    </xf>
    <xf numFmtId="0" fontId="29" fillId="0" borderId="34" xfId="0" applyFont="1" applyBorder="1" applyAlignment="1">
      <alignment horizontal="left" vertical="center" wrapText="1"/>
    </xf>
    <xf numFmtId="0" fontId="31" fillId="0" borderId="34" xfId="0" applyFont="1" applyBorder="1" applyAlignment="1">
      <alignment horizontal="left" vertical="center" wrapText="1"/>
    </xf>
    <xf numFmtId="0" fontId="29" fillId="0" borderId="34" xfId="0" applyFont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0" fontId="29" fillId="0" borderId="122" xfId="0" applyFont="1" applyBorder="1" applyAlignment="1">
      <alignment horizontal="center" vertical="center" wrapText="1"/>
    </xf>
    <xf numFmtId="0" fontId="29" fillId="0" borderId="59" xfId="0" applyFont="1" applyBorder="1" applyAlignment="1">
      <alignment horizontal="center" vertical="center" wrapText="1"/>
    </xf>
    <xf numFmtId="0" fontId="29" fillId="0" borderId="44" xfId="0" applyFont="1" applyBorder="1" applyAlignment="1">
      <alignment horizontal="center" vertical="center" wrapText="1"/>
    </xf>
    <xf numFmtId="0" fontId="29" fillId="0" borderId="110" xfId="0" applyFont="1" applyBorder="1" applyAlignment="1">
      <alignment horizontal="center" vertical="center" wrapText="1"/>
    </xf>
    <xf numFmtId="0" fontId="29" fillId="0" borderId="109" xfId="0" applyFont="1" applyBorder="1" applyAlignment="1">
      <alignment horizontal="center" vertical="center" wrapText="1"/>
    </xf>
    <xf numFmtId="0" fontId="29" fillId="0" borderId="108" xfId="0" applyFont="1" applyBorder="1" applyAlignment="1">
      <alignment horizontal="center" vertical="center" wrapText="1"/>
    </xf>
    <xf numFmtId="0" fontId="9" fillId="0" borderId="34" xfId="0" applyFont="1" applyBorder="1" applyAlignment="1">
      <alignment horizontal="left" vertical="center" wrapText="1"/>
    </xf>
    <xf numFmtId="0" fontId="9" fillId="0" borderId="34" xfId="0" applyFont="1" applyBorder="1" applyAlignment="1">
      <alignment horizontal="left" vertical="center"/>
    </xf>
    <xf numFmtId="0" fontId="9" fillId="0" borderId="51" xfId="0" applyFont="1" applyBorder="1" applyAlignment="1">
      <alignment horizontal="left" vertical="center" wrapText="1"/>
    </xf>
    <xf numFmtId="0" fontId="9" fillId="0" borderId="53" xfId="0" applyFont="1" applyBorder="1" applyAlignment="1">
      <alignment horizontal="left" vertical="center" wrapText="1"/>
    </xf>
    <xf numFmtId="0" fontId="9" fillId="0" borderId="110" xfId="0" applyFont="1" applyBorder="1" applyAlignment="1">
      <alignment horizontal="left" vertical="center"/>
    </xf>
    <xf numFmtId="0" fontId="9" fillId="0" borderId="109" xfId="0" applyFont="1" applyBorder="1" applyAlignment="1">
      <alignment horizontal="left" vertical="center"/>
    </xf>
    <xf numFmtId="0" fontId="9" fillId="0" borderId="108" xfId="0" applyFont="1" applyBorder="1" applyAlignment="1">
      <alignment horizontal="left" vertical="center"/>
    </xf>
    <xf numFmtId="0" fontId="9" fillId="0" borderId="110" xfId="0" applyFont="1" applyBorder="1" applyAlignment="1">
      <alignment horizontal="center" vertical="center" wrapText="1"/>
    </xf>
    <xf numFmtId="0" fontId="9" fillId="0" borderId="109" xfId="0" applyFont="1" applyBorder="1" applyAlignment="1">
      <alignment horizontal="center" vertical="center" wrapText="1"/>
    </xf>
    <xf numFmtId="0" fontId="9" fillId="0" borderId="108" xfId="0" applyFont="1" applyBorder="1" applyAlignment="1">
      <alignment horizontal="center" vertical="center" wrapText="1"/>
    </xf>
    <xf numFmtId="0" fontId="9" fillId="0" borderId="66" xfId="0" applyFont="1" applyBorder="1" applyAlignment="1">
      <alignment horizontal="center" vertical="center" wrapText="1"/>
    </xf>
    <xf numFmtId="0" fontId="9" fillId="0" borderId="67" xfId="0" applyFont="1" applyBorder="1" applyAlignment="1">
      <alignment horizontal="center" vertical="center" wrapText="1"/>
    </xf>
    <xf numFmtId="0" fontId="9" fillId="0" borderId="105" xfId="0" applyFont="1" applyBorder="1" applyAlignment="1">
      <alignment horizontal="center" vertical="center" wrapText="1"/>
    </xf>
    <xf numFmtId="0" fontId="9" fillId="0" borderId="58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 wrapText="1"/>
    </xf>
    <xf numFmtId="0" fontId="9" fillId="0" borderId="40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9" fillId="0" borderId="32" xfId="0" applyFont="1" applyBorder="1" applyAlignment="1">
      <alignment horizontal="center" vertical="center"/>
    </xf>
    <xf numFmtId="0" fontId="29" fillId="0" borderId="59" xfId="0" applyFont="1" applyFill="1" applyBorder="1" applyAlignment="1">
      <alignment vertical="center" wrapText="1"/>
    </xf>
    <xf numFmtId="0" fontId="29" fillId="0" borderId="45" xfId="0" applyFont="1" applyFill="1" applyBorder="1" applyAlignment="1">
      <alignment vertical="center"/>
    </xf>
    <xf numFmtId="0" fontId="29" fillId="0" borderId="44" xfId="0" applyFont="1" applyFill="1" applyBorder="1" applyAlignment="1">
      <alignment vertical="center"/>
    </xf>
    <xf numFmtId="0" fontId="29" fillId="0" borderId="60" xfId="0" applyFont="1" applyFill="1" applyBorder="1" applyAlignment="1">
      <alignment vertical="center"/>
    </xf>
    <xf numFmtId="0" fontId="29" fillId="0" borderId="0" xfId="0" applyFont="1" applyFill="1" applyBorder="1" applyAlignment="1">
      <alignment vertical="center"/>
    </xf>
    <xf numFmtId="0" fontId="29" fillId="0" borderId="61" xfId="0" applyFont="1" applyFill="1" applyBorder="1" applyAlignment="1">
      <alignment vertical="center"/>
    </xf>
    <xf numFmtId="0" fontId="8" fillId="6" borderId="34" xfId="0" applyFont="1" applyFill="1" applyBorder="1" applyAlignment="1">
      <alignment horizontal="center" vertical="center" wrapText="1"/>
    </xf>
    <xf numFmtId="0" fontId="43" fillId="0" borderId="34" xfId="0" applyFont="1" applyFill="1" applyBorder="1" applyAlignment="1">
      <alignment horizontal="center" vertical="center" wrapText="1"/>
    </xf>
    <xf numFmtId="0" fontId="29" fillId="0" borderId="59" xfId="0" applyFont="1" applyBorder="1" applyAlignment="1">
      <alignment horizontal="left" vertical="center" wrapText="1"/>
    </xf>
    <xf numFmtId="0" fontId="29" fillId="0" borderId="45" xfId="0" applyFont="1" applyBorder="1" applyAlignment="1">
      <alignment horizontal="left" vertical="center" wrapText="1"/>
    </xf>
    <xf numFmtId="0" fontId="29" fillId="0" borderId="44" xfId="0" applyFont="1" applyBorder="1" applyAlignment="1">
      <alignment horizontal="left" vertical="center" wrapText="1"/>
    </xf>
    <xf numFmtId="0" fontId="29" fillId="0" borderId="59" xfId="0" applyFont="1" applyFill="1" applyBorder="1" applyAlignment="1">
      <alignment horizontal="left" vertical="center" wrapText="1"/>
    </xf>
    <xf numFmtId="0" fontId="29" fillId="0" borderId="45" xfId="0" applyFont="1" applyFill="1" applyBorder="1" applyAlignment="1">
      <alignment horizontal="left" vertical="center" wrapText="1"/>
    </xf>
    <xf numFmtId="0" fontId="29" fillId="0" borderId="44" xfId="0" applyFont="1" applyFill="1" applyBorder="1" applyAlignment="1">
      <alignment horizontal="left" vertical="center" wrapText="1"/>
    </xf>
    <xf numFmtId="0" fontId="29" fillId="0" borderId="60" xfId="0" applyFont="1" applyFill="1" applyBorder="1" applyAlignment="1">
      <alignment horizontal="left" vertical="center" wrapText="1"/>
    </xf>
    <xf numFmtId="0" fontId="29" fillId="0" borderId="0" xfId="0" applyFont="1" applyFill="1" applyBorder="1" applyAlignment="1">
      <alignment horizontal="left" vertical="center" wrapText="1"/>
    </xf>
    <xf numFmtId="0" fontId="29" fillId="0" borderId="61" xfId="0" applyFont="1" applyFill="1" applyBorder="1" applyAlignment="1">
      <alignment horizontal="left" vertical="center" wrapText="1"/>
    </xf>
    <xf numFmtId="0" fontId="29" fillId="0" borderId="58" xfId="0" applyFont="1" applyFill="1" applyBorder="1" applyAlignment="1">
      <alignment horizontal="left" vertical="center" wrapText="1"/>
    </xf>
    <xf numFmtId="0" fontId="29" fillId="0" borderId="21" xfId="0" applyFont="1" applyFill="1" applyBorder="1" applyAlignment="1">
      <alignment horizontal="left" vertical="center" wrapText="1"/>
    </xf>
    <xf numFmtId="0" fontId="29" fillId="0" borderId="40" xfId="0" applyFont="1" applyFill="1" applyBorder="1" applyAlignment="1">
      <alignment horizontal="left" vertical="center" wrapText="1"/>
    </xf>
    <xf numFmtId="0" fontId="43" fillId="0" borderId="47" xfId="0" applyFont="1" applyFill="1" applyBorder="1" applyAlignment="1">
      <alignment horizontal="center" vertical="center" wrapText="1"/>
    </xf>
    <xf numFmtId="0" fontId="43" fillId="0" borderId="1" xfId="0" applyFont="1" applyFill="1" applyBorder="1" applyAlignment="1">
      <alignment horizontal="center" vertical="center" wrapText="1"/>
    </xf>
    <xf numFmtId="0" fontId="43" fillId="0" borderId="54" xfId="0" applyFont="1" applyFill="1" applyBorder="1" applyAlignment="1">
      <alignment horizontal="center" vertical="center" wrapText="1"/>
    </xf>
    <xf numFmtId="0" fontId="33" fillId="0" borderId="0" xfId="1" applyFont="1" applyFill="1" applyBorder="1" applyAlignment="1" applyProtection="1">
      <alignment horizontal="center" vertical="top"/>
    </xf>
    <xf numFmtId="0" fontId="12" fillId="2" borderId="34" xfId="0" applyFont="1" applyFill="1" applyBorder="1" applyAlignment="1">
      <alignment horizontal="center" vertical="center"/>
    </xf>
    <xf numFmtId="0" fontId="12" fillId="2" borderId="34" xfId="0" applyFont="1" applyFill="1" applyBorder="1" applyAlignment="1">
      <alignment horizontal="center" vertical="center" wrapText="1"/>
    </xf>
    <xf numFmtId="0" fontId="5" fillId="2" borderId="34" xfId="0" applyFont="1" applyFill="1" applyBorder="1" applyAlignment="1">
      <alignment horizontal="center" vertical="center" wrapText="1"/>
    </xf>
    <xf numFmtId="3" fontId="8" fillId="2" borderId="34" xfId="0" applyNumberFormat="1" applyFont="1" applyFill="1" applyBorder="1" applyAlignment="1">
      <alignment horizontal="center" vertical="center"/>
    </xf>
    <xf numFmtId="0" fontId="44" fillId="0" borderId="21" xfId="1" applyFont="1" applyBorder="1" applyAlignment="1" applyProtection="1">
      <alignment horizontal="left" vertical="center" wrapText="1" indent="10"/>
    </xf>
    <xf numFmtId="0" fontId="3" fillId="0" borderId="0" xfId="0" applyFont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 wrapText="1"/>
    </xf>
    <xf numFmtId="3" fontId="12" fillId="2" borderId="59" xfId="0" applyNumberFormat="1" applyFont="1" applyFill="1" applyBorder="1" applyAlignment="1">
      <alignment horizontal="center" vertical="center"/>
    </xf>
    <xf numFmtId="3" fontId="12" fillId="2" borderId="45" xfId="0" applyNumberFormat="1" applyFont="1" applyFill="1" applyBorder="1" applyAlignment="1">
      <alignment horizontal="center" vertical="center"/>
    </xf>
    <xf numFmtId="3" fontId="12" fillId="2" borderId="58" xfId="0" applyNumberFormat="1" applyFont="1" applyFill="1" applyBorder="1" applyAlignment="1">
      <alignment horizontal="center" vertical="center"/>
    </xf>
    <xf numFmtId="3" fontId="12" fillId="2" borderId="21" xfId="0" applyNumberFormat="1" applyFont="1" applyFill="1" applyBorder="1" applyAlignment="1">
      <alignment horizontal="center" vertical="center"/>
    </xf>
    <xf numFmtId="170" fontId="2" fillId="2" borderId="103" xfId="0" applyNumberFormat="1" applyFont="1" applyFill="1" applyBorder="1" applyAlignment="1">
      <alignment horizontal="center" vertical="center" wrapText="1"/>
    </xf>
    <xf numFmtId="170" fontId="2" fillId="2" borderId="44" xfId="0" applyNumberFormat="1" applyFont="1" applyFill="1" applyBorder="1" applyAlignment="1">
      <alignment horizontal="center" vertical="center" wrapText="1"/>
    </xf>
    <xf numFmtId="170" fontId="2" fillId="2" borderId="104" xfId="0" applyNumberFormat="1" applyFont="1" applyFill="1" applyBorder="1" applyAlignment="1">
      <alignment horizontal="center" vertical="center" wrapText="1"/>
    </xf>
    <xf numFmtId="170" fontId="2" fillId="2" borderId="40" xfId="0" applyNumberFormat="1" applyFont="1" applyFill="1" applyBorder="1" applyAlignment="1">
      <alignment horizontal="center" vertical="center" wrapText="1"/>
    </xf>
    <xf numFmtId="0" fontId="29" fillId="0" borderId="34" xfId="0" applyFont="1" applyFill="1" applyBorder="1" applyAlignment="1">
      <alignment horizontal="left" vertical="center" wrapText="1"/>
    </xf>
    <xf numFmtId="0" fontId="8" fillId="7" borderId="34" xfId="0" applyFont="1" applyFill="1" applyBorder="1" applyAlignment="1">
      <alignment horizontal="center" vertical="center" wrapText="1"/>
    </xf>
    <xf numFmtId="0" fontId="8" fillId="6" borderId="47" xfId="0" applyFont="1" applyFill="1" applyBorder="1" applyAlignment="1">
      <alignment horizontal="center" vertical="center" wrapText="1"/>
    </xf>
    <xf numFmtId="0" fontId="8" fillId="6" borderId="54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9" fillId="0" borderId="59" xfId="0" applyFont="1" applyBorder="1" applyAlignment="1">
      <alignment horizontal="center" vertical="center"/>
    </xf>
    <xf numFmtId="0" fontId="9" fillId="0" borderId="45" xfId="0" applyFont="1" applyBorder="1" applyAlignment="1">
      <alignment horizontal="center" vertical="center"/>
    </xf>
    <xf numFmtId="0" fontId="9" fillId="0" borderId="44" xfId="0" applyFont="1" applyBorder="1" applyAlignment="1">
      <alignment horizontal="center" vertical="center"/>
    </xf>
    <xf numFmtId="0" fontId="9" fillId="0" borderId="6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61" xfId="0" applyFont="1" applyBorder="1" applyAlignment="1">
      <alignment horizontal="center" vertical="center"/>
    </xf>
    <xf numFmtId="0" fontId="9" fillId="0" borderId="58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9" fillId="0" borderId="40" xfId="0" applyFont="1" applyBorder="1" applyAlignment="1">
      <alignment horizontal="center" vertical="center"/>
    </xf>
    <xf numFmtId="0" fontId="29" fillId="0" borderId="34" xfId="0" applyFont="1" applyBorder="1" applyAlignment="1">
      <alignment horizontal="left" vertical="center"/>
    </xf>
    <xf numFmtId="0" fontId="9" fillId="0" borderId="110" xfId="0" applyFont="1" applyBorder="1" applyAlignment="1">
      <alignment horizontal="center" vertical="center"/>
    </xf>
    <xf numFmtId="0" fontId="9" fillId="0" borderId="109" xfId="0" applyFont="1" applyBorder="1" applyAlignment="1">
      <alignment horizontal="center" vertical="center"/>
    </xf>
    <xf numFmtId="0" fontId="9" fillId="0" borderId="108" xfId="0" applyFont="1" applyBorder="1" applyAlignment="1">
      <alignment horizontal="center" vertical="center"/>
    </xf>
    <xf numFmtId="0" fontId="54" fillId="2" borderId="34" xfId="0" applyFont="1" applyFill="1" applyBorder="1" applyAlignment="1">
      <alignment horizontal="center" vertical="center" wrapText="1"/>
    </xf>
    <xf numFmtId="3" fontId="8" fillId="0" borderId="34" xfId="0" applyNumberFormat="1" applyFont="1" applyBorder="1" applyAlignment="1">
      <alignment horizontal="center" vertical="center" wrapText="1"/>
    </xf>
    <xf numFmtId="3" fontId="29" fillId="0" borderId="34" xfId="0" applyNumberFormat="1" applyFont="1" applyBorder="1" applyAlignment="1">
      <alignment horizontal="center" vertical="center" wrapText="1"/>
    </xf>
    <xf numFmtId="0" fontId="29" fillId="0" borderId="60" xfId="0" applyFont="1" applyBorder="1" applyAlignment="1">
      <alignment horizontal="left" vertical="center" wrapText="1"/>
    </xf>
    <xf numFmtId="0" fontId="29" fillId="0" borderId="0" xfId="0" applyFont="1" applyBorder="1" applyAlignment="1">
      <alignment horizontal="left" vertical="center" wrapText="1"/>
    </xf>
    <xf numFmtId="0" fontId="29" fillId="0" borderId="61" xfId="0" applyFont="1" applyBorder="1" applyAlignment="1">
      <alignment horizontal="left" vertical="center" wrapText="1"/>
    </xf>
    <xf numFmtId="0" fontId="29" fillId="0" borderId="58" xfId="0" applyFont="1" applyBorder="1" applyAlignment="1">
      <alignment horizontal="left" vertical="center" wrapText="1"/>
    </xf>
    <xf numFmtId="0" fontId="29" fillId="0" borderId="21" xfId="0" applyFont="1" applyBorder="1" applyAlignment="1">
      <alignment horizontal="left" vertical="center" wrapText="1"/>
    </xf>
    <xf numFmtId="0" fontId="29" fillId="0" borderId="40" xfId="0" applyFont="1" applyBorder="1" applyAlignment="1">
      <alignment horizontal="left" vertical="center" wrapText="1"/>
    </xf>
    <xf numFmtId="0" fontId="29" fillId="0" borderId="41" xfId="0" applyFont="1" applyBorder="1" applyAlignment="1">
      <alignment horizontal="left" vertical="center" wrapText="1"/>
    </xf>
    <xf numFmtId="0" fontId="29" fillId="0" borderId="33" xfId="0" applyFont="1" applyBorder="1" applyAlignment="1">
      <alignment horizontal="left" vertical="center" wrapText="1"/>
    </xf>
    <xf numFmtId="0" fontId="29" fillId="0" borderId="32" xfId="0" applyFont="1" applyBorder="1" applyAlignment="1">
      <alignment horizontal="left" vertical="center" wrapText="1"/>
    </xf>
    <xf numFmtId="0" fontId="9" fillId="0" borderId="59" xfId="0" applyFont="1" applyBorder="1" applyAlignment="1">
      <alignment horizontal="left" vertical="center" wrapText="1"/>
    </xf>
    <xf numFmtId="0" fontId="9" fillId="0" borderId="45" xfId="0" applyFont="1" applyBorder="1" applyAlignment="1">
      <alignment horizontal="left" vertical="center" wrapText="1"/>
    </xf>
    <xf numFmtId="0" fontId="9" fillId="0" borderId="44" xfId="0" applyFont="1" applyBorder="1" applyAlignment="1">
      <alignment horizontal="left" vertical="center" wrapText="1"/>
    </xf>
    <xf numFmtId="0" fontId="9" fillId="0" borderId="60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left" vertical="center" wrapText="1"/>
    </xf>
    <xf numFmtId="0" fontId="9" fillId="0" borderId="61" xfId="0" applyFont="1" applyBorder="1" applyAlignment="1">
      <alignment horizontal="left" vertical="center" wrapText="1"/>
    </xf>
    <xf numFmtId="0" fontId="9" fillId="0" borderId="58" xfId="0" applyFont="1" applyBorder="1" applyAlignment="1">
      <alignment horizontal="left" vertical="center" wrapText="1"/>
    </xf>
    <xf numFmtId="0" fontId="9" fillId="0" borderId="21" xfId="0" applyFont="1" applyBorder="1" applyAlignment="1">
      <alignment horizontal="left" vertical="center" wrapText="1"/>
    </xf>
    <xf numFmtId="0" fontId="9" fillId="0" borderId="40" xfId="0" applyFont="1" applyBorder="1" applyAlignment="1">
      <alignment horizontal="left" vertical="center" wrapText="1"/>
    </xf>
    <xf numFmtId="0" fontId="29" fillId="0" borderId="47" xfId="0" applyFont="1" applyBorder="1" applyAlignment="1">
      <alignment horizontal="left" vertical="center"/>
    </xf>
    <xf numFmtId="0" fontId="29" fillId="0" borderId="47" xfId="0" applyFont="1" applyBorder="1" applyAlignment="1">
      <alignment horizontal="center" vertical="center"/>
    </xf>
    <xf numFmtId="0" fontId="29" fillId="0" borderId="54" xfId="0" applyFont="1" applyBorder="1" applyAlignment="1">
      <alignment horizontal="center" vertical="center"/>
    </xf>
    <xf numFmtId="0" fontId="29" fillId="0" borderId="1" xfId="0" applyFont="1" applyBorder="1" applyAlignment="1">
      <alignment horizontal="left" vertical="center" wrapText="1"/>
    </xf>
    <xf numFmtId="0" fontId="40" fillId="0" borderId="110" xfId="1" applyFont="1" applyBorder="1" applyAlignment="1" applyProtection="1">
      <alignment horizontal="center" vertical="center" wrapText="1"/>
    </xf>
    <xf numFmtId="0" fontId="40" fillId="0" borderId="109" xfId="1" applyFont="1" applyBorder="1" applyAlignment="1" applyProtection="1">
      <alignment horizontal="center" vertical="center" wrapText="1"/>
    </xf>
    <xf numFmtId="0" fontId="40" fillId="0" borderId="108" xfId="1" applyFont="1" applyBorder="1" applyAlignment="1" applyProtection="1">
      <alignment horizontal="center" vertical="center" wrapText="1"/>
    </xf>
    <xf numFmtId="0" fontId="40" fillId="0" borderId="34" xfId="1" applyFont="1" applyBorder="1" applyAlignment="1" applyProtection="1">
      <alignment horizontal="left" vertical="center" wrapText="1"/>
    </xf>
    <xf numFmtId="0" fontId="9" fillId="0" borderId="62" xfId="0" applyFont="1" applyBorder="1" applyAlignment="1">
      <alignment horizontal="left" vertical="center"/>
    </xf>
    <xf numFmtId="0" fontId="9" fillId="0" borderId="79" xfId="0" applyFont="1" applyBorder="1" applyAlignment="1">
      <alignment horizontal="left" vertical="center"/>
    </xf>
    <xf numFmtId="0" fontId="9" fillId="0" borderId="76" xfId="0" applyFont="1" applyBorder="1" applyAlignment="1">
      <alignment horizontal="left" vertical="center"/>
    </xf>
    <xf numFmtId="0" fontId="9" fillId="0" borderId="83" xfId="0" applyFont="1" applyBorder="1" applyAlignment="1">
      <alignment horizontal="left" vertical="center"/>
    </xf>
    <xf numFmtId="0" fontId="9" fillId="0" borderId="84" xfId="0" applyFont="1" applyBorder="1" applyAlignment="1">
      <alignment horizontal="left" vertical="center"/>
    </xf>
    <xf numFmtId="0" fontId="9" fillId="0" borderId="6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61" xfId="0" applyFont="1" applyBorder="1" applyAlignment="1">
      <alignment horizontal="center" vertical="center" wrapText="1"/>
    </xf>
    <xf numFmtId="0" fontId="9" fillId="0" borderId="59" xfId="0" applyFont="1" applyBorder="1" applyAlignment="1">
      <alignment horizontal="center" vertical="center" wrapText="1"/>
    </xf>
    <xf numFmtId="0" fontId="9" fillId="0" borderId="45" xfId="0" applyFont="1" applyBorder="1" applyAlignment="1">
      <alignment horizontal="center" vertical="center" wrapText="1"/>
    </xf>
    <xf numFmtId="0" fontId="9" fillId="0" borderId="44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9" fillId="0" borderId="64" xfId="0" applyFont="1" applyBorder="1" applyAlignment="1">
      <alignment horizontal="center" vertical="center" wrapText="1"/>
    </xf>
    <xf numFmtId="0" fontId="9" fillId="0" borderId="106" xfId="0" applyFont="1" applyBorder="1" applyAlignment="1">
      <alignment horizontal="center" vertical="center" wrapText="1"/>
    </xf>
    <xf numFmtId="0" fontId="3" fillId="0" borderId="82" xfId="0" applyFont="1" applyBorder="1" applyAlignment="1">
      <alignment horizontal="center" vertical="center" wrapText="1"/>
    </xf>
    <xf numFmtId="0" fontId="3" fillId="0" borderId="72" xfId="0" applyFont="1" applyBorder="1" applyAlignment="1">
      <alignment horizontal="center" vertical="center" wrapText="1"/>
    </xf>
    <xf numFmtId="0" fontId="8" fillId="2" borderId="47" xfId="0" applyFont="1" applyFill="1" applyBorder="1" applyAlignment="1">
      <alignment horizontal="center" vertical="center" wrapText="1"/>
    </xf>
    <xf numFmtId="0" fontId="28" fillId="0" borderId="59" xfId="0" applyFont="1" applyFill="1" applyBorder="1" applyAlignment="1">
      <alignment horizontal="left" vertical="center" wrapText="1"/>
    </xf>
    <xf numFmtId="0" fontId="9" fillId="0" borderId="47" xfId="0" applyFont="1" applyBorder="1" applyAlignment="1">
      <alignment horizontal="left" vertical="center"/>
    </xf>
    <xf numFmtId="0" fontId="39" fillId="0" borderId="76" xfId="0" applyFont="1" applyBorder="1" applyAlignment="1">
      <alignment horizontal="left" vertical="center" wrapText="1"/>
    </xf>
    <xf numFmtId="0" fontId="39" fillId="0" borderId="83" xfId="0" applyFont="1" applyBorder="1" applyAlignment="1">
      <alignment horizontal="left" vertical="center" wrapText="1"/>
    </xf>
    <xf numFmtId="0" fontId="39" fillId="0" borderId="84" xfId="0" applyFont="1" applyBorder="1" applyAlignment="1">
      <alignment horizontal="left" vertical="center" wrapText="1"/>
    </xf>
    <xf numFmtId="0" fontId="9" fillId="0" borderId="73" xfId="0" applyFont="1" applyBorder="1" applyAlignment="1">
      <alignment horizontal="center" vertical="center" wrapText="1"/>
    </xf>
    <xf numFmtId="0" fontId="9" fillId="0" borderId="71" xfId="0" applyFont="1" applyBorder="1" applyAlignment="1">
      <alignment horizontal="center" vertical="center" wrapText="1"/>
    </xf>
    <xf numFmtId="0" fontId="9" fillId="0" borderId="121" xfId="0" applyFont="1" applyBorder="1" applyAlignment="1">
      <alignment horizontal="center" vertical="center" wrapText="1"/>
    </xf>
    <xf numFmtId="0" fontId="9" fillId="0" borderId="122" xfId="0" applyFont="1" applyBorder="1" applyAlignment="1">
      <alignment horizontal="center" vertical="center" wrapText="1"/>
    </xf>
    <xf numFmtId="0" fontId="9" fillId="0" borderId="123" xfId="0" applyFont="1" applyBorder="1" applyAlignment="1">
      <alignment horizontal="center" vertical="center" wrapText="1"/>
    </xf>
    <xf numFmtId="0" fontId="9" fillId="0" borderId="34" xfId="0" applyFont="1" applyBorder="1" applyAlignment="1">
      <alignment horizontal="center" vertical="center" wrapText="1"/>
    </xf>
    <xf numFmtId="0" fontId="8" fillId="0" borderId="47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34" xfId="0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8" fillId="0" borderId="56" xfId="0" applyFont="1" applyBorder="1" applyAlignment="1">
      <alignment horizontal="center" vertical="center" wrapText="1"/>
    </xf>
    <xf numFmtId="0" fontId="8" fillId="0" borderId="57" xfId="0" applyFont="1" applyBorder="1" applyAlignment="1">
      <alignment horizontal="center" vertical="center" wrapText="1"/>
    </xf>
    <xf numFmtId="0" fontId="9" fillId="0" borderId="120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3" fillId="2" borderId="34" xfId="0" applyFont="1" applyFill="1" applyBorder="1" applyAlignment="1">
      <alignment horizontal="center" vertical="center" wrapText="1"/>
    </xf>
    <xf numFmtId="0" fontId="3" fillId="2" borderId="47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5" fillId="2" borderId="47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3" fillId="2" borderId="47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59" xfId="0" applyFont="1" applyFill="1" applyBorder="1" applyAlignment="1">
      <alignment horizontal="center" vertical="center"/>
    </xf>
    <xf numFmtId="0" fontId="3" fillId="2" borderId="44" xfId="0" applyFont="1" applyFill="1" applyBorder="1" applyAlignment="1">
      <alignment horizontal="center" vertical="center"/>
    </xf>
    <xf numFmtId="0" fontId="3" fillId="2" borderId="58" xfId="0" applyFont="1" applyFill="1" applyBorder="1" applyAlignment="1">
      <alignment horizontal="center" vertical="center"/>
    </xf>
    <xf numFmtId="0" fontId="3" fillId="2" borderId="40" xfId="0" applyFont="1" applyFill="1" applyBorder="1" applyAlignment="1">
      <alignment horizontal="center" vertical="center"/>
    </xf>
    <xf numFmtId="170" fontId="3" fillId="2" borderId="103" xfId="0" applyNumberFormat="1" applyFont="1" applyFill="1" applyBorder="1" applyAlignment="1">
      <alignment horizontal="center" vertical="center"/>
    </xf>
    <xf numFmtId="170" fontId="3" fillId="2" borderId="45" xfId="0" applyNumberFormat="1" applyFont="1" applyFill="1" applyBorder="1" applyAlignment="1">
      <alignment horizontal="center" vertical="center"/>
    </xf>
    <xf numFmtId="170" fontId="3" fillId="2" borderId="104" xfId="0" applyNumberFormat="1" applyFont="1" applyFill="1" applyBorder="1" applyAlignment="1">
      <alignment horizontal="center" vertical="center"/>
    </xf>
    <xf numFmtId="170" fontId="3" fillId="2" borderId="21" xfId="0" applyNumberFormat="1" applyFont="1" applyFill="1" applyBorder="1" applyAlignment="1">
      <alignment horizontal="center" vertical="center"/>
    </xf>
    <xf numFmtId="3" fontId="3" fillId="2" borderId="59" xfId="0" applyNumberFormat="1" applyFont="1" applyFill="1" applyBorder="1" applyAlignment="1">
      <alignment horizontal="center" vertical="center"/>
    </xf>
    <xf numFmtId="3" fontId="3" fillId="2" borderId="45" xfId="0" applyNumberFormat="1" applyFont="1" applyFill="1" applyBorder="1" applyAlignment="1">
      <alignment horizontal="center" vertical="center"/>
    </xf>
    <xf numFmtId="3" fontId="3" fillId="2" borderId="81" xfId="0" applyNumberFormat="1" applyFont="1" applyFill="1" applyBorder="1" applyAlignment="1">
      <alignment horizontal="center" vertical="center"/>
    </xf>
    <xf numFmtId="3" fontId="3" fillId="2" borderId="58" xfId="0" applyNumberFormat="1" applyFont="1" applyFill="1" applyBorder="1" applyAlignment="1">
      <alignment horizontal="center" vertical="center"/>
    </xf>
    <xf numFmtId="3" fontId="3" fillId="2" borderId="21" xfId="0" applyNumberFormat="1" applyFont="1" applyFill="1" applyBorder="1" applyAlignment="1">
      <alignment horizontal="center" vertical="center"/>
    </xf>
    <xf numFmtId="3" fontId="3" fillId="2" borderId="80" xfId="0" applyNumberFormat="1" applyFont="1" applyFill="1" applyBorder="1" applyAlignment="1">
      <alignment horizontal="center" vertical="center"/>
    </xf>
    <xf numFmtId="0" fontId="28" fillId="0" borderId="34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3" fontId="8" fillId="2" borderId="18" xfId="0" applyNumberFormat="1" applyFont="1" applyFill="1" applyBorder="1" applyAlignment="1">
      <alignment horizontal="center" vertical="center" wrapText="1"/>
    </xf>
    <xf numFmtId="3" fontId="8" fillId="2" borderId="17" xfId="0" applyNumberFormat="1" applyFont="1" applyFill="1" applyBorder="1" applyAlignment="1">
      <alignment horizontal="center" vertical="center"/>
    </xf>
    <xf numFmtId="3" fontId="3" fillId="2" borderId="85" xfId="0" applyNumberFormat="1" applyFont="1" applyFill="1" applyBorder="1" applyAlignment="1">
      <alignment horizontal="center" vertical="center" wrapText="1"/>
    </xf>
    <xf numFmtId="3" fontId="3" fillId="2" borderId="81" xfId="0" applyNumberFormat="1" applyFont="1" applyFill="1" applyBorder="1" applyAlignment="1">
      <alignment horizontal="center" vertical="center" wrapText="1"/>
    </xf>
    <xf numFmtId="3" fontId="3" fillId="2" borderId="86" xfId="0" applyNumberFormat="1" applyFont="1" applyFill="1" applyBorder="1" applyAlignment="1">
      <alignment horizontal="center" vertical="center" wrapText="1"/>
    </xf>
    <xf numFmtId="3" fontId="3" fillId="2" borderId="80" xfId="0" applyNumberFormat="1" applyFont="1" applyFill="1" applyBorder="1" applyAlignment="1">
      <alignment horizontal="center" vertical="center" wrapText="1"/>
    </xf>
    <xf numFmtId="3" fontId="3" fillId="2" borderId="56" xfId="0" applyNumberFormat="1" applyFont="1" applyFill="1" applyBorder="1" applyAlignment="1">
      <alignment horizontal="center" vertical="center" wrapText="1"/>
    </xf>
    <xf numFmtId="3" fontId="3" fillId="2" borderId="57" xfId="0" applyNumberFormat="1" applyFont="1" applyFill="1" applyBorder="1" applyAlignment="1">
      <alignment horizontal="center" vertical="center" wrapText="1"/>
    </xf>
    <xf numFmtId="0" fontId="3" fillId="2" borderId="34" xfId="0" applyFont="1" applyFill="1" applyBorder="1" applyAlignment="1">
      <alignment horizontal="center" vertical="center"/>
    </xf>
    <xf numFmtId="0" fontId="5" fillId="2" borderId="41" xfId="0" applyFont="1" applyFill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8" fillId="0" borderId="2" xfId="0" quotePrefix="1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29" fillId="0" borderId="66" xfId="0" applyFont="1" applyBorder="1" applyAlignment="1">
      <alignment horizontal="left" vertical="top" wrapText="1"/>
    </xf>
    <xf numFmtId="0" fontId="29" fillId="0" borderId="67" xfId="0" applyFont="1" applyBorder="1" applyAlignment="1">
      <alignment horizontal="left" vertical="top" wrapText="1"/>
    </xf>
    <xf numFmtId="0" fontId="29" fillId="0" borderId="60" xfId="0" applyFont="1" applyBorder="1" applyAlignment="1">
      <alignment horizontal="left" vertical="top" wrapText="1"/>
    </xf>
    <xf numFmtId="0" fontId="29" fillId="0" borderId="0" xfId="0" applyFont="1" applyBorder="1" applyAlignment="1">
      <alignment horizontal="left" vertical="top" wrapText="1"/>
    </xf>
    <xf numFmtId="0" fontId="9" fillId="0" borderId="47" xfId="0" applyFont="1" applyFill="1" applyBorder="1" applyAlignment="1">
      <alignment horizontal="center" vertical="center" wrapText="1"/>
    </xf>
    <xf numFmtId="0" fontId="9" fillId="0" borderId="71" xfId="0" applyFont="1" applyFill="1" applyBorder="1" applyAlignment="1">
      <alignment horizontal="center" vertical="center" wrapText="1"/>
    </xf>
    <xf numFmtId="0" fontId="8" fillId="0" borderId="71" xfId="0" applyFont="1" applyFill="1" applyBorder="1" applyAlignment="1">
      <alignment horizontal="center" vertical="center" wrapText="1"/>
    </xf>
    <xf numFmtId="0" fontId="9" fillId="0" borderId="65" xfId="0" applyFont="1" applyBorder="1" applyAlignment="1">
      <alignment horizontal="center" vertical="center" wrapText="1"/>
    </xf>
    <xf numFmtId="0" fontId="8" fillId="0" borderId="57" xfId="0" quotePrefix="1" applyFont="1" applyBorder="1" applyAlignment="1">
      <alignment horizontal="center" vertical="center" wrapText="1"/>
    </xf>
    <xf numFmtId="0" fontId="9" fillId="0" borderId="62" xfId="0" applyFont="1" applyBorder="1" applyAlignment="1">
      <alignment horizontal="center" vertical="center" wrapText="1"/>
    </xf>
    <xf numFmtId="0" fontId="29" fillId="0" borderId="63" xfId="0" applyFont="1" applyBorder="1" applyAlignment="1">
      <alignment horizontal="left" vertical="top" wrapText="1"/>
    </xf>
    <xf numFmtId="0" fontId="29" fillId="0" borderId="64" xfId="0" applyFont="1" applyBorder="1" applyAlignment="1">
      <alignment horizontal="left" vertical="top" wrapText="1"/>
    </xf>
    <xf numFmtId="0" fontId="9" fillId="0" borderId="66" xfId="0" applyFont="1" applyBorder="1" applyAlignment="1">
      <alignment horizontal="left" vertical="top" wrapText="1"/>
    </xf>
    <xf numFmtId="0" fontId="9" fillId="0" borderId="67" xfId="0" applyFont="1" applyBorder="1" applyAlignment="1">
      <alignment horizontal="left" vertical="top" wrapText="1"/>
    </xf>
    <xf numFmtId="0" fontId="9" fillId="0" borderId="60" xfId="0" applyFont="1" applyBorder="1" applyAlignment="1">
      <alignment horizontal="left" vertical="top" wrapText="1"/>
    </xf>
    <xf numFmtId="0" fontId="9" fillId="0" borderId="0" xfId="0" applyFont="1" applyBorder="1" applyAlignment="1">
      <alignment horizontal="left" vertical="top" wrapText="1"/>
    </xf>
    <xf numFmtId="0" fontId="9" fillId="0" borderId="54" xfId="0" applyFont="1" applyBorder="1" applyAlignment="1">
      <alignment horizontal="center" vertical="center" wrapText="1"/>
    </xf>
    <xf numFmtId="0" fontId="33" fillId="0" borderId="64" xfId="1" applyFont="1" applyFill="1" applyBorder="1" applyAlignment="1" applyProtection="1">
      <alignment horizontal="center" vertical="center" wrapText="1"/>
    </xf>
    <xf numFmtId="0" fontId="33" fillId="0" borderId="64" xfId="1" applyFont="1" applyBorder="1" applyAlignment="1" applyProtection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14" fillId="0" borderId="23" xfId="0" applyFont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5" fillId="3" borderId="43" xfId="0" applyFont="1" applyFill="1" applyBorder="1" applyAlignment="1">
      <alignment horizontal="center" vertical="center"/>
    </xf>
    <xf numFmtId="0" fontId="15" fillId="3" borderId="26" xfId="0" applyFont="1" applyFill="1" applyBorder="1" applyAlignment="1">
      <alignment horizontal="center" vertical="center"/>
    </xf>
    <xf numFmtId="0" fontId="15" fillId="3" borderId="15" xfId="0" applyFont="1" applyFill="1" applyBorder="1" applyAlignment="1">
      <alignment horizontal="center" vertical="center"/>
    </xf>
    <xf numFmtId="0" fontId="15" fillId="0" borderId="43" xfId="0" applyFont="1" applyBorder="1" applyAlignment="1">
      <alignment horizontal="center" vertical="center"/>
    </xf>
    <xf numFmtId="0" fontId="15" fillId="0" borderId="26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3" borderId="9" xfId="0" applyFont="1" applyFill="1" applyBorder="1" applyAlignment="1">
      <alignment horizontal="center" vertical="center"/>
    </xf>
    <xf numFmtId="165" fontId="14" fillId="0" borderId="19" xfId="0" applyNumberFormat="1" applyFont="1" applyBorder="1" applyAlignment="1">
      <alignment horizontal="right" vertical="center"/>
    </xf>
    <xf numFmtId="165" fontId="14" fillId="0" borderId="20" xfId="0" applyNumberFormat="1" applyFont="1" applyBorder="1" applyAlignment="1">
      <alignment horizontal="right" vertical="center"/>
    </xf>
    <xf numFmtId="0" fontId="15" fillId="0" borderId="15" xfId="0" applyFont="1" applyBorder="1" applyAlignment="1">
      <alignment horizontal="center" vertical="center"/>
    </xf>
    <xf numFmtId="0" fontId="15" fillId="3" borderId="30" xfId="0" applyFont="1" applyFill="1" applyBorder="1" applyAlignment="1">
      <alignment horizontal="center" vertical="center" wrapText="1"/>
    </xf>
    <xf numFmtId="0" fontId="15" fillId="0" borderId="30" xfId="0" applyFont="1" applyFill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2" fillId="0" borderId="34" xfId="0" applyFont="1" applyBorder="1" applyAlignment="1">
      <alignment horizontal="center" vertical="center"/>
    </xf>
    <xf numFmtId="0" fontId="37" fillId="0" borderId="34" xfId="0" applyFont="1" applyBorder="1" applyAlignment="1">
      <alignment horizontal="center" vertical="center"/>
    </xf>
  </cellXfs>
  <cellStyles count="83">
    <cellStyle name="20% - Акцент1 2" xfId="18"/>
    <cellStyle name="20% - Акцент2 2" xfId="19"/>
    <cellStyle name="20% - Акцент3 2" xfId="20"/>
    <cellStyle name="20% - Акцент4 2" xfId="21"/>
    <cellStyle name="20% - Акцент5 2" xfId="22"/>
    <cellStyle name="20% - Акцент6 2" xfId="23"/>
    <cellStyle name="40% - Акцент1 2" xfId="24"/>
    <cellStyle name="40% - Акцент2 2" xfId="25"/>
    <cellStyle name="40% - Акцент3 2" xfId="26"/>
    <cellStyle name="40% - Акцент4 2" xfId="27"/>
    <cellStyle name="40% - Акцент5 2" xfId="28"/>
    <cellStyle name="40% - Акцент6 2" xfId="29"/>
    <cellStyle name="60% - Акцент1 2" xfId="30"/>
    <cellStyle name="60% - Акцент2 2" xfId="31"/>
    <cellStyle name="60% - Акцент3 2" xfId="32"/>
    <cellStyle name="60% - Акцент4 2" xfId="33"/>
    <cellStyle name="60% - Акцент5 2" xfId="34"/>
    <cellStyle name="60% - Акцент6 2" xfId="35"/>
    <cellStyle name="Euro" xfId="36"/>
    <cellStyle name="Excel Built-in Normal 1" xfId="65"/>
    <cellStyle name="Excel Built-in Normal 1 1" xfId="66"/>
    <cellStyle name="Excel Built-in Normal 2" xfId="67"/>
    <cellStyle name="Excel Built-in Normal 3" xfId="68"/>
    <cellStyle name="Normal_price C ex-Naantali" xfId="69"/>
    <cellStyle name="Акцент1 2" xfId="37"/>
    <cellStyle name="Акцент2 2" xfId="38"/>
    <cellStyle name="Акцент3 2" xfId="39"/>
    <cellStyle name="Акцент4 2" xfId="40"/>
    <cellStyle name="Акцент5 2" xfId="41"/>
    <cellStyle name="Акцент6 2" xfId="42"/>
    <cellStyle name="Ввод  2" xfId="43"/>
    <cellStyle name="Вывод 2" xfId="44"/>
    <cellStyle name="Вычисление 2" xfId="45"/>
    <cellStyle name="Гиперссылка" xfId="1" builtinId="8"/>
    <cellStyle name="Гиперссылка 2" xfId="10"/>
    <cellStyle name="Гиперссылка 3" xfId="62"/>
    <cellStyle name="Гиперссылка 4" xfId="64"/>
    <cellStyle name="Гиперссылка 5" xfId="70"/>
    <cellStyle name="Гиперссылка 6" xfId="72"/>
    <cellStyle name="Гиперссылка 7" xfId="73"/>
    <cellStyle name="Гиперссылка 8" xfId="80"/>
    <cellStyle name="Денежный 2" xfId="8"/>
    <cellStyle name="Заголовок 1 2" xfId="46"/>
    <cellStyle name="Заголовок 2 2" xfId="47"/>
    <cellStyle name="Заголовок 3 2" xfId="48"/>
    <cellStyle name="Заголовок 4 2" xfId="49"/>
    <cellStyle name="Итог 2" xfId="50"/>
    <cellStyle name="Контрольная ячейка 2" xfId="51"/>
    <cellStyle name="Название 2" xfId="52"/>
    <cellStyle name="Нейтральный 2" xfId="53"/>
    <cellStyle name="Обычный" xfId="0" builtinId="0"/>
    <cellStyle name="Обычный 10" xfId="16"/>
    <cellStyle name="Обычный 11" xfId="17"/>
    <cellStyle name="Обычный 12" xfId="60"/>
    <cellStyle name="Обычный 13" xfId="63"/>
    <cellStyle name="Обычный 14" xfId="71"/>
    <cellStyle name="Обычный 15" xfId="79"/>
    <cellStyle name="Обычный 2" xfId="2"/>
    <cellStyle name="Обычный 2 2" xfId="3"/>
    <cellStyle name="Обычный 2 2 2" xfId="76"/>
    <cellStyle name="Обычный 2 3" xfId="75"/>
    <cellStyle name="Обычный 2_АРГО ТПГ" xfId="6"/>
    <cellStyle name="Обычный 3" xfId="4"/>
    <cellStyle name="Обычный 3 2" xfId="61"/>
    <cellStyle name="Обычный 3 3" xfId="77"/>
    <cellStyle name="Обычный 3 4" xfId="81"/>
    <cellStyle name="Обычный 4" xfId="5"/>
    <cellStyle name="Обычный 4 2" xfId="74"/>
    <cellStyle name="Обычный 4 3" xfId="82"/>
    <cellStyle name="Обычный 5" xfId="9"/>
    <cellStyle name="Обычный 6" xfId="11"/>
    <cellStyle name="Обычный 7" xfId="13"/>
    <cellStyle name="Обычный 8" xfId="14"/>
    <cellStyle name="Обычный 9" xfId="15"/>
    <cellStyle name="Плохой 2" xfId="54"/>
    <cellStyle name="Пояснение 2" xfId="55"/>
    <cellStyle name="Примечание 2" xfId="56"/>
    <cellStyle name="Процентный 2" xfId="12"/>
    <cellStyle name="Связанная ячейка 2" xfId="57"/>
    <cellStyle name="Текст предупреждения 2" xfId="58"/>
    <cellStyle name="Финансовый 2" xfId="78"/>
    <cellStyle name="Финансовый 3" xfId="7"/>
    <cellStyle name="Хороший 2" xfId="59"/>
  </cellStyles>
  <dxfs count="0"/>
  <tableStyles count="0" defaultTableStyle="TableStyleMedium9" defaultPivotStyle="PivotStyleLight16"/>
  <colors>
    <mruColors>
      <color rgb="FFFFEECD"/>
      <color rgb="FFC2EAFE"/>
      <color rgb="FF8ECFFC"/>
      <color rgb="FF9900CC"/>
      <color rgb="FFCC00FF"/>
      <color rgb="FF800080"/>
      <color rgb="FFD60093"/>
      <color rgb="FFFFDC97"/>
      <color rgb="FFFFC993"/>
      <color rgb="FFFFAD5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40;&#1085;&#1090;&#1080;&#1092;&#1088;&#1080;&#1079;&#1099;,&#1058;&#1046;'!A1"/><Relationship Id="rId3" Type="http://schemas.openxmlformats.org/officeDocument/2006/relationships/image" Target="../media/image2.gif"/><Relationship Id="rId7" Type="http://schemas.openxmlformats.org/officeDocument/2006/relationships/image" Target="../media/image4.jpg"/><Relationship Id="rId2" Type="http://schemas.openxmlformats.org/officeDocument/2006/relationships/image" Target="../media/image1.jpg"/><Relationship Id="rId1" Type="http://schemas.openxmlformats.org/officeDocument/2006/relationships/hyperlink" Target="#&#1058;&#1054;&#1052;&#1060;&#1051;&#1054;&#1053;!A1"/><Relationship Id="rId6" Type="http://schemas.openxmlformats.org/officeDocument/2006/relationships/hyperlink" Target="#'&#1048;&#1053;&#1057;&#1058;&#1056;&#1059;&#1052;&#1045;&#1053;&#1058; &#1089;&#1084;&#1072;&#1079;&#1086;&#1095;&#1085;&#1099;&#1081;'!A1"/><Relationship Id="rId11" Type="http://schemas.openxmlformats.org/officeDocument/2006/relationships/image" Target="../media/image6.jpg"/><Relationship Id="rId5" Type="http://schemas.openxmlformats.org/officeDocument/2006/relationships/image" Target="../media/image3.jpg"/><Relationship Id="rId10" Type="http://schemas.openxmlformats.org/officeDocument/2006/relationships/hyperlink" Target="#'&#1055;&#1088;&#1072;&#1081;&#1089; &#1057;&#1052;&#1040;&#1047;&#1050;&#1048;'!A1"/><Relationship Id="rId4" Type="http://schemas.openxmlformats.org/officeDocument/2006/relationships/hyperlink" Target="#&#1052;&#1072;&#1089;&#1083;&#1072;!A1"/><Relationship Id="rId9" Type="http://schemas.openxmlformats.org/officeDocument/2006/relationships/image" Target="../media/image5.jp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8.jpg"/><Relationship Id="rId18" Type="http://schemas.microsoft.com/office/2007/relationships/hdphoto" Target="../media/hdphoto2.wdp"/><Relationship Id="rId26" Type="http://schemas.openxmlformats.org/officeDocument/2006/relationships/image" Target="../media/image29.jpg"/><Relationship Id="rId39" Type="http://schemas.openxmlformats.org/officeDocument/2006/relationships/image" Target="../media/image39.jpeg"/><Relationship Id="rId21" Type="http://schemas.openxmlformats.org/officeDocument/2006/relationships/image" Target="../media/image25.jpeg"/><Relationship Id="rId34" Type="http://schemas.openxmlformats.org/officeDocument/2006/relationships/image" Target="../media/image35.jpg"/><Relationship Id="rId42" Type="http://schemas.openxmlformats.org/officeDocument/2006/relationships/image" Target="../media/image41.png"/><Relationship Id="rId47" Type="http://schemas.openxmlformats.org/officeDocument/2006/relationships/image" Target="../media/image46.png"/><Relationship Id="rId50" Type="http://schemas.openxmlformats.org/officeDocument/2006/relationships/image" Target="../media/image49.png"/><Relationship Id="rId55" Type="http://schemas.openxmlformats.org/officeDocument/2006/relationships/image" Target="../media/image53.jpg"/><Relationship Id="rId7" Type="http://schemas.openxmlformats.org/officeDocument/2006/relationships/image" Target="../media/image13.jpg"/><Relationship Id="rId12" Type="http://schemas.openxmlformats.org/officeDocument/2006/relationships/image" Target="../media/image17.jpg"/><Relationship Id="rId17" Type="http://schemas.openxmlformats.org/officeDocument/2006/relationships/image" Target="../media/image22.jpeg"/><Relationship Id="rId25" Type="http://schemas.openxmlformats.org/officeDocument/2006/relationships/image" Target="../media/image28.jpg"/><Relationship Id="rId33" Type="http://schemas.openxmlformats.org/officeDocument/2006/relationships/image" Target="../media/image34.jpg"/><Relationship Id="rId38" Type="http://schemas.microsoft.com/office/2007/relationships/hdphoto" Target="../media/hdphoto6.wdp"/><Relationship Id="rId46" Type="http://schemas.openxmlformats.org/officeDocument/2006/relationships/image" Target="../media/image45.png"/><Relationship Id="rId2" Type="http://schemas.openxmlformats.org/officeDocument/2006/relationships/image" Target="../media/image8.jpg"/><Relationship Id="rId16" Type="http://schemas.openxmlformats.org/officeDocument/2006/relationships/image" Target="../media/image21.jpg"/><Relationship Id="rId20" Type="http://schemas.openxmlformats.org/officeDocument/2006/relationships/image" Target="../media/image24.jpeg"/><Relationship Id="rId29" Type="http://schemas.microsoft.com/office/2007/relationships/hdphoto" Target="../media/hdphoto4.wdp"/><Relationship Id="rId41" Type="http://schemas.openxmlformats.org/officeDocument/2006/relationships/image" Target="../media/image2.gif"/><Relationship Id="rId54" Type="http://schemas.openxmlformats.org/officeDocument/2006/relationships/image" Target="../media/image52.jpg"/><Relationship Id="rId1" Type="http://schemas.openxmlformats.org/officeDocument/2006/relationships/image" Target="../media/image7.jpg"/><Relationship Id="rId6" Type="http://schemas.openxmlformats.org/officeDocument/2006/relationships/image" Target="../media/image12.png"/><Relationship Id="rId11" Type="http://schemas.openxmlformats.org/officeDocument/2006/relationships/image" Target="../media/image16.jpg"/><Relationship Id="rId24" Type="http://schemas.openxmlformats.org/officeDocument/2006/relationships/image" Target="../media/image27.jpeg"/><Relationship Id="rId32" Type="http://schemas.openxmlformats.org/officeDocument/2006/relationships/image" Target="../media/image33.jpg"/><Relationship Id="rId37" Type="http://schemas.openxmlformats.org/officeDocument/2006/relationships/image" Target="../media/image38.jpeg"/><Relationship Id="rId40" Type="http://schemas.openxmlformats.org/officeDocument/2006/relationships/image" Target="../media/image40.jpg"/><Relationship Id="rId45" Type="http://schemas.openxmlformats.org/officeDocument/2006/relationships/image" Target="../media/image44.png"/><Relationship Id="rId53" Type="http://schemas.microsoft.com/office/2007/relationships/hdphoto" Target="../media/hdphoto7.wdp"/><Relationship Id="rId5" Type="http://schemas.openxmlformats.org/officeDocument/2006/relationships/image" Target="../media/image11.jpg"/><Relationship Id="rId15" Type="http://schemas.openxmlformats.org/officeDocument/2006/relationships/image" Target="../media/image20.jpg"/><Relationship Id="rId23" Type="http://schemas.openxmlformats.org/officeDocument/2006/relationships/image" Target="../media/image26.jpg"/><Relationship Id="rId28" Type="http://schemas.openxmlformats.org/officeDocument/2006/relationships/image" Target="../media/image31.jpeg"/><Relationship Id="rId36" Type="http://schemas.openxmlformats.org/officeDocument/2006/relationships/image" Target="../media/image37.jpg"/><Relationship Id="rId49" Type="http://schemas.openxmlformats.org/officeDocument/2006/relationships/image" Target="../media/image48.png"/><Relationship Id="rId10" Type="http://schemas.microsoft.com/office/2007/relationships/hdphoto" Target="../media/hdphoto1.wdp"/><Relationship Id="rId19" Type="http://schemas.openxmlformats.org/officeDocument/2006/relationships/image" Target="../media/image23.jpg"/><Relationship Id="rId31" Type="http://schemas.microsoft.com/office/2007/relationships/hdphoto" Target="../media/hdphoto5.wdp"/><Relationship Id="rId44" Type="http://schemas.openxmlformats.org/officeDocument/2006/relationships/image" Target="../media/image43.png"/><Relationship Id="rId52" Type="http://schemas.openxmlformats.org/officeDocument/2006/relationships/image" Target="../media/image51.png"/><Relationship Id="rId4" Type="http://schemas.openxmlformats.org/officeDocument/2006/relationships/image" Target="../media/image10.jpg"/><Relationship Id="rId9" Type="http://schemas.openxmlformats.org/officeDocument/2006/relationships/image" Target="../media/image15.jpeg"/><Relationship Id="rId14" Type="http://schemas.openxmlformats.org/officeDocument/2006/relationships/image" Target="../media/image19.jpg"/><Relationship Id="rId22" Type="http://schemas.microsoft.com/office/2007/relationships/hdphoto" Target="../media/hdphoto3.wdp"/><Relationship Id="rId27" Type="http://schemas.openxmlformats.org/officeDocument/2006/relationships/image" Target="../media/image30.jpg"/><Relationship Id="rId30" Type="http://schemas.openxmlformats.org/officeDocument/2006/relationships/image" Target="../media/image32.jpeg"/><Relationship Id="rId35" Type="http://schemas.openxmlformats.org/officeDocument/2006/relationships/image" Target="../media/image36.jpg"/><Relationship Id="rId43" Type="http://schemas.openxmlformats.org/officeDocument/2006/relationships/image" Target="../media/image42.png"/><Relationship Id="rId48" Type="http://schemas.openxmlformats.org/officeDocument/2006/relationships/image" Target="../media/image47.png"/><Relationship Id="rId8" Type="http://schemas.openxmlformats.org/officeDocument/2006/relationships/image" Target="../media/image14.jpg"/><Relationship Id="rId51" Type="http://schemas.openxmlformats.org/officeDocument/2006/relationships/image" Target="../media/image50.png"/><Relationship Id="rId3" Type="http://schemas.openxmlformats.org/officeDocument/2006/relationships/image" Target="../media/image9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.jpg"/><Relationship Id="rId13" Type="http://schemas.openxmlformats.org/officeDocument/2006/relationships/image" Target="../media/image63.jpg"/><Relationship Id="rId18" Type="http://schemas.openxmlformats.org/officeDocument/2006/relationships/image" Target="../media/image68.png"/><Relationship Id="rId3" Type="http://schemas.microsoft.com/office/2007/relationships/hdphoto" Target="../media/hdphoto8.wdp"/><Relationship Id="rId21" Type="http://schemas.openxmlformats.org/officeDocument/2006/relationships/image" Target="../media/image71.JPG"/><Relationship Id="rId7" Type="http://schemas.openxmlformats.org/officeDocument/2006/relationships/image" Target="../media/image58.jpg"/><Relationship Id="rId12" Type="http://schemas.microsoft.com/office/2007/relationships/hdphoto" Target="../media/hdphoto9.wdp"/><Relationship Id="rId17" Type="http://schemas.openxmlformats.org/officeDocument/2006/relationships/image" Target="../media/image67.jpg"/><Relationship Id="rId25" Type="http://schemas.openxmlformats.org/officeDocument/2006/relationships/image" Target="../media/image2.gif"/><Relationship Id="rId2" Type="http://schemas.openxmlformats.org/officeDocument/2006/relationships/image" Target="../media/image55.jpeg"/><Relationship Id="rId16" Type="http://schemas.openxmlformats.org/officeDocument/2006/relationships/image" Target="../media/image66.jpg"/><Relationship Id="rId20" Type="http://schemas.openxmlformats.org/officeDocument/2006/relationships/image" Target="../media/image70.JPG"/><Relationship Id="rId1" Type="http://schemas.openxmlformats.org/officeDocument/2006/relationships/image" Target="../media/image54.jpg"/><Relationship Id="rId6" Type="http://schemas.openxmlformats.org/officeDocument/2006/relationships/image" Target="../media/image57.png"/><Relationship Id="rId11" Type="http://schemas.openxmlformats.org/officeDocument/2006/relationships/image" Target="../media/image62.png"/><Relationship Id="rId24" Type="http://schemas.openxmlformats.org/officeDocument/2006/relationships/image" Target="../media/image74.png"/><Relationship Id="rId5" Type="http://schemas.openxmlformats.org/officeDocument/2006/relationships/image" Target="../media/image56.jpg"/><Relationship Id="rId15" Type="http://schemas.openxmlformats.org/officeDocument/2006/relationships/image" Target="../media/image65.png"/><Relationship Id="rId23" Type="http://schemas.openxmlformats.org/officeDocument/2006/relationships/image" Target="../media/image73.jpg"/><Relationship Id="rId10" Type="http://schemas.openxmlformats.org/officeDocument/2006/relationships/image" Target="../media/image61.jpg"/><Relationship Id="rId19" Type="http://schemas.openxmlformats.org/officeDocument/2006/relationships/image" Target="../media/image69.jpg"/><Relationship Id="rId4" Type="http://schemas.openxmlformats.org/officeDocument/2006/relationships/image" Target="../media/image11.jpg"/><Relationship Id="rId9" Type="http://schemas.openxmlformats.org/officeDocument/2006/relationships/image" Target="../media/image60.png"/><Relationship Id="rId14" Type="http://schemas.openxmlformats.org/officeDocument/2006/relationships/image" Target="../media/image64.jpg"/><Relationship Id="rId22" Type="http://schemas.openxmlformats.org/officeDocument/2006/relationships/image" Target="../media/image72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7.png"/><Relationship Id="rId2" Type="http://schemas.openxmlformats.org/officeDocument/2006/relationships/image" Target="../media/image76.png"/><Relationship Id="rId1" Type="http://schemas.openxmlformats.org/officeDocument/2006/relationships/image" Target="../media/image75.png"/><Relationship Id="rId5" Type="http://schemas.openxmlformats.org/officeDocument/2006/relationships/image" Target="../media/image78.jpg"/><Relationship Id="rId4" Type="http://schemas.openxmlformats.org/officeDocument/2006/relationships/image" Target="../media/image2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69272</xdr:colOff>
      <xdr:row>4</xdr:row>
      <xdr:rowOff>29826</xdr:rowOff>
    </xdr:from>
    <xdr:to>
      <xdr:col>4</xdr:col>
      <xdr:colOff>540310</xdr:colOff>
      <xdr:row>14</xdr:row>
      <xdr:rowOff>96167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72" y="1718349"/>
          <a:ext cx="2964856" cy="19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91015</xdr:colOff>
      <xdr:row>0</xdr:row>
      <xdr:rowOff>31750</xdr:rowOff>
    </xdr:from>
    <xdr:to>
      <xdr:col>2</xdr:col>
      <xdr:colOff>381852</xdr:colOff>
      <xdr:row>0</xdr:row>
      <xdr:rowOff>895750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432" y="31750"/>
          <a:ext cx="915253" cy="864000"/>
        </a:xfrm>
        <a:prstGeom prst="rect">
          <a:avLst/>
        </a:prstGeom>
      </xdr:spPr>
    </xdr:pic>
    <xdr:clientData/>
  </xdr:twoCellAnchor>
  <xdr:twoCellAnchor>
    <xdr:from>
      <xdr:col>12</xdr:col>
      <xdr:colOff>48016</xdr:colOff>
      <xdr:row>4</xdr:row>
      <xdr:rowOff>23684</xdr:rowOff>
    </xdr:from>
    <xdr:to>
      <xdr:col>16</xdr:col>
      <xdr:colOff>554031</xdr:colOff>
      <xdr:row>14</xdr:row>
      <xdr:rowOff>90025</xdr:rowOff>
    </xdr:to>
    <xdr:pic>
      <xdr:nvPicPr>
        <xdr:cNvPr id="6" name="Рисунок 5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5016" y="1712207"/>
          <a:ext cx="2999833" cy="1980000"/>
        </a:xfrm>
        <a:prstGeom prst="rect">
          <a:avLst/>
        </a:prstGeom>
      </xdr:spPr>
    </xdr:pic>
    <xdr:clientData/>
  </xdr:twoCellAnchor>
  <xdr:twoCellAnchor>
    <xdr:from>
      <xdr:col>0</xdr:col>
      <xdr:colOff>349250</xdr:colOff>
      <xdr:row>17</xdr:row>
      <xdr:rowOff>24874</xdr:rowOff>
    </xdr:from>
    <xdr:to>
      <xdr:col>4</xdr:col>
      <xdr:colOff>254000</xdr:colOff>
      <xdr:row>28</xdr:row>
      <xdr:rowOff>6205</xdr:rowOff>
    </xdr:to>
    <xdr:pic>
      <xdr:nvPicPr>
        <xdr:cNvPr id="8" name="Рисунок 7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0" y="4184124"/>
          <a:ext cx="2402417" cy="2161498"/>
        </a:xfrm>
        <a:prstGeom prst="rect">
          <a:avLst/>
        </a:prstGeom>
      </xdr:spPr>
    </xdr:pic>
    <xdr:clientData/>
  </xdr:twoCellAnchor>
  <xdr:twoCellAnchor>
    <xdr:from>
      <xdr:col>6</xdr:col>
      <xdr:colOff>21168</xdr:colOff>
      <xdr:row>19</xdr:row>
      <xdr:rowOff>8660</xdr:rowOff>
    </xdr:from>
    <xdr:to>
      <xdr:col>10</xdr:col>
      <xdr:colOff>581855</xdr:colOff>
      <xdr:row>26</xdr:row>
      <xdr:rowOff>179668</xdr:rowOff>
    </xdr:to>
    <xdr:pic>
      <xdr:nvPicPr>
        <xdr:cNvPr id="5" name="Рисунок 4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0251" y="4559493"/>
          <a:ext cx="3058354" cy="1578592"/>
        </a:xfrm>
        <a:prstGeom prst="rect">
          <a:avLst/>
        </a:prstGeom>
      </xdr:spPr>
    </xdr:pic>
    <xdr:clientData/>
  </xdr:twoCellAnchor>
  <xdr:twoCellAnchor>
    <xdr:from>
      <xdr:col>6</xdr:col>
      <xdr:colOff>406976</xdr:colOff>
      <xdr:row>4</xdr:row>
      <xdr:rowOff>28476</xdr:rowOff>
    </xdr:from>
    <xdr:to>
      <xdr:col>10</xdr:col>
      <xdr:colOff>246016</xdr:colOff>
      <xdr:row>14</xdr:row>
      <xdr:rowOff>94817</xdr:rowOff>
    </xdr:to>
    <xdr:pic>
      <xdr:nvPicPr>
        <xdr:cNvPr id="7" name="Рисунок 6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5476" y="1716999"/>
          <a:ext cx="2332858" cy="198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10586</xdr:colOff>
      <xdr:row>513</xdr:row>
      <xdr:rowOff>36345</xdr:rowOff>
    </xdr:from>
    <xdr:to>
      <xdr:col>8</xdr:col>
      <xdr:colOff>1450586</xdr:colOff>
      <xdr:row>524</xdr:row>
      <xdr:rowOff>126416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3" y="73929178"/>
          <a:ext cx="1440000" cy="1719905"/>
        </a:xfrm>
        <a:prstGeom prst="rect">
          <a:avLst/>
        </a:prstGeom>
      </xdr:spPr>
    </xdr:pic>
    <xdr:clientData/>
  </xdr:twoCellAnchor>
  <xdr:twoCellAnchor editAs="oneCell">
    <xdr:from>
      <xdr:col>8</xdr:col>
      <xdr:colOff>11875</xdr:colOff>
      <xdr:row>47</xdr:row>
      <xdr:rowOff>98773</xdr:rowOff>
    </xdr:from>
    <xdr:to>
      <xdr:col>8</xdr:col>
      <xdr:colOff>1451875</xdr:colOff>
      <xdr:row>60</xdr:row>
      <xdr:rowOff>13002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5292" y="7295440"/>
          <a:ext cx="1440000" cy="1840396"/>
        </a:xfrm>
        <a:prstGeom prst="rect">
          <a:avLst/>
        </a:prstGeom>
      </xdr:spPr>
    </xdr:pic>
    <xdr:clientData/>
  </xdr:twoCellAnchor>
  <xdr:twoCellAnchor editAs="oneCell">
    <xdr:from>
      <xdr:col>8</xdr:col>
      <xdr:colOff>10584</xdr:colOff>
      <xdr:row>80</xdr:row>
      <xdr:rowOff>130639</xdr:rowOff>
    </xdr:from>
    <xdr:to>
      <xdr:col>8</xdr:col>
      <xdr:colOff>1450584</xdr:colOff>
      <xdr:row>93</xdr:row>
      <xdr:rowOff>41337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5167" y="7147389"/>
          <a:ext cx="1440000" cy="1836865"/>
        </a:xfrm>
        <a:prstGeom prst="rect">
          <a:avLst/>
        </a:prstGeom>
      </xdr:spPr>
    </xdr:pic>
    <xdr:clientData/>
  </xdr:twoCellAnchor>
  <xdr:twoCellAnchor editAs="oneCell">
    <xdr:from>
      <xdr:col>8</xdr:col>
      <xdr:colOff>15324</xdr:colOff>
      <xdr:row>393</xdr:row>
      <xdr:rowOff>105865</xdr:rowOff>
    </xdr:from>
    <xdr:to>
      <xdr:col>8</xdr:col>
      <xdr:colOff>1455324</xdr:colOff>
      <xdr:row>403</xdr:row>
      <xdr:rowOff>134086</xdr:rowOff>
    </xdr:to>
    <xdr:pic>
      <xdr:nvPicPr>
        <xdr:cNvPr id="40" name="Рисунок 39">
          <a:extLst>
            <a:ext uri="{FF2B5EF4-FFF2-40B4-BE49-F238E27FC236}">
              <a16:creationId xmlns=""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8741" y="56218698"/>
          <a:ext cx="1440000" cy="1509888"/>
        </a:xfrm>
        <a:prstGeom prst="rect">
          <a:avLst/>
        </a:prstGeom>
      </xdr:spPr>
    </xdr:pic>
    <xdr:clientData/>
  </xdr:twoCellAnchor>
  <xdr:twoCellAnchor editAs="oneCell">
    <xdr:from>
      <xdr:col>8</xdr:col>
      <xdr:colOff>6352</xdr:colOff>
      <xdr:row>809</xdr:row>
      <xdr:rowOff>87688</xdr:rowOff>
    </xdr:from>
    <xdr:to>
      <xdr:col>8</xdr:col>
      <xdr:colOff>1446352</xdr:colOff>
      <xdr:row>821</xdr:row>
      <xdr:rowOff>142977</xdr:rowOff>
    </xdr:to>
    <xdr:pic>
      <xdr:nvPicPr>
        <xdr:cNvPr id="41" name="Рисунок 40">
          <a:extLst>
            <a:ext uri="{FF2B5EF4-FFF2-40B4-BE49-F238E27FC236}">
              <a16:creationId xmlns=""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9769" y="121986521"/>
          <a:ext cx="1440000" cy="1833289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423</xdr:row>
      <xdr:rowOff>10584</xdr:rowOff>
    </xdr:from>
    <xdr:to>
      <xdr:col>8</xdr:col>
      <xdr:colOff>1440001</xdr:colOff>
      <xdr:row>432</xdr:row>
      <xdr:rowOff>24930</xdr:rowOff>
    </xdr:to>
    <xdr:pic>
      <xdr:nvPicPr>
        <xdr:cNvPr id="42" name="Рисунок 41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3571"/>
        <a:stretch/>
      </xdr:blipFill>
      <xdr:spPr>
        <a:xfrm>
          <a:off x="7884584" y="36819417"/>
          <a:ext cx="1440000" cy="1347846"/>
        </a:xfrm>
        <a:prstGeom prst="rect">
          <a:avLst/>
        </a:prstGeom>
      </xdr:spPr>
    </xdr:pic>
    <xdr:clientData/>
  </xdr:twoCellAnchor>
  <xdr:twoCellAnchor editAs="oneCell">
    <xdr:from>
      <xdr:col>8</xdr:col>
      <xdr:colOff>13760</xdr:colOff>
      <xdr:row>894</xdr:row>
      <xdr:rowOff>61535</xdr:rowOff>
    </xdr:from>
    <xdr:to>
      <xdr:col>8</xdr:col>
      <xdr:colOff>1453760</xdr:colOff>
      <xdr:row>905</xdr:row>
      <xdr:rowOff>34621</xdr:rowOff>
    </xdr:to>
    <xdr:pic>
      <xdr:nvPicPr>
        <xdr:cNvPr id="43" name="Рисунок 42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177" y="128934785"/>
          <a:ext cx="1440000" cy="1602919"/>
        </a:xfrm>
        <a:prstGeom prst="rect">
          <a:avLst/>
        </a:prstGeom>
      </xdr:spPr>
    </xdr:pic>
    <xdr:clientData/>
  </xdr:twoCellAnchor>
  <xdr:twoCellAnchor editAs="oneCell">
    <xdr:from>
      <xdr:col>8</xdr:col>
      <xdr:colOff>13212</xdr:colOff>
      <xdr:row>592</xdr:row>
      <xdr:rowOff>96282</xdr:rowOff>
    </xdr:from>
    <xdr:to>
      <xdr:col>8</xdr:col>
      <xdr:colOff>1453212</xdr:colOff>
      <xdr:row>604</xdr:row>
      <xdr:rowOff>5031</xdr:rowOff>
    </xdr:to>
    <xdr:pic>
      <xdr:nvPicPr>
        <xdr:cNvPr id="44" name="Рисунок 43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6629" y="55806949"/>
          <a:ext cx="1440000" cy="1686749"/>
        </a:xfrm>
        <a:prstGeom prst="rect">
          <a:avLst/>
        </a:prstGeom>
      </xdr:spPr>
    </xdr:pic>
    <xdr:clientData/>
  </xdr:twoCellAnchor>
  <xdr:twoCellAnchor editAs="oneCell">
    <xdr:from>
      <xdr:col>8</xdr:col>
      <xdr:colOff>12411</xdr:colOff>
      <xdr:row>1038</xdr:row>
      <xdr:rowOff>49759</xdr:rowOff>
    </xdr:from>
    <xdr:to>
      <xdr:col>8</xdr:col>
      <xdr:colOff>1452411</xdr:colOff>
      <xdr:row>1049</xdr:row>
      <xdr:rowOff>51172</xdr:rowOff>
    </xdr:to>
    <xdr:pic>
      <xdr:nvPicPr>
        <xdr:cNvPr id="45" name="Рисунок 44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bright="1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5828" y="152968342"/>
          <a:ext cx="1440000" cy="1673580"/>
        </a:xfrm>
        <a:prstGeom prst="rect">
          <a:avLst/>
        </a:prstGeom>
      </xdr:spPr>
    </xdr:pic>
    <xdr:clientData/>
  </xdr:twoCellAnchor>
  <xdr:twoCellAnchor editAs="oneCell">
    <xdr:from>
      <xdr:col>8</xdr:col>
      <xdr:colOff>12902</xdr:colOff>
      <xdr:row>1010</xdr:row>
      <xdr:rowOff>22118</xdr:rowOff>
    </xdr:from>
    <xdr:to>
      <xdr:col>8</xdr:col>
      <xdr:colOff>1452902</xdr:colOff>
      <xdr:row>1019</xdr:row>
      <xdr:rowOff>42312</xdr:rowOff>
    </xdr:to>
    <xdr:pic>
      <xdr:nvPicPr>
        <xdr:cNvPr id="46" name="Рисунок 45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5908"/>
        <a:stretch/>
      </xdr:blipFill>
      <xdr:spPr>
        <a:xfrm>
          <a:off x="7876319" y="152019951"/>
          <a:ext cx="1440000" cy="1353694"/>
        </a:xfrm>
        <a:prstGeom prst="rect">
          <a:avLst/>
        </a:prstGeom>
      </xdr:spPr>
    </xdr:pic>
    <xdr:clientData/>
  </xdr:twoCellAnchor>
  <xdr:twoCellAnchor editAs="oneCell">
    <xdr:from>
      <xdr:col>8</xdr:col>
      <xdr:colOff>6893</xdr:colOff>
      <xdr:row>521</xdr:row>
      <xdr:rowOff>92082</xdr:rowOff>
    </xdr:from>
    <xdr:to>
      <xdr:col>8</xdr:col>
      <xdr:colOff>1446893</xdr:colOff>
      <xdr:row>532</xdr:row>
      <xdr:rowOff>46220</xdr:rowOff>
    </xdr:to>
    <xdr:pic>
      <xdr:nvPicPr>
        <xdr:cNvPr id="47" name="Рисунок 46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0310" y="75466582"/>
          <a:ext cx="1440000" cy="1583971"/>
        </a:xfrm>
        <a:prstGeom prst="rect">
          <a:avLst/>
        </a:prstGeom>
      </xdr:spPr>
    </xdr:pic>
    <xdr:clientData/>
  </xdr:twoCellAnchor>
  <xdr:twoCellAnchor editAs="oneCell">
    <xdr:from>
      <xdr:col>8</xdr:col>
      <xdr:colOff>13114</xdr:colOff>
      <xdr:row>734</xdr:row>
      <xdr:rowOff>21197</xdr:rowOff>
    </xdr:from>
    <xdr:to>
      <xdr:col>8</xdr:col>
      <xdr:colOff>1453114</xdr:colOff>
      <xdr:row>746</xdr:row>
      <xdr:rowOff>80062</xdr:rowOff>
    </xdr:to>
    <xdr:pic>
      <xdr:nvPicPr>
        <xdr:cNvPr id="48" name="Рисунок 47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6531" y="110659364"/>
          <a:ext cx="1440000" cy="1836865"/>
        </a:xfrm>
        <a:prstGeom prst="rect">
          <a:avLst/>
        </a:prstGeom>
      </xdr:spPr>
    </xdr:pic>
    <xdr:clientData/>
  </xdr:twoCellAnchor>
  <xdr:twoCellAnchor editAs="oneCell">
    <xdr:from>
      <xdr:col>8</xdr:col>
      <xdr:colOff>11643</xdr:colOff>
      <xdr:row>1018</xdr:row>
      <xdr:rowOff>143323</xdr:rowOff>
    </xdr:from>
    <xdr:to>
      <xdr:col>8</xdr:col>
      <xdr:colOff>1451643</xdr:colOff>
      <xdr:row>1028</xdr:row>
      <xdr:rowOff>84618</xdr:rowOff>
    </xdr:to>
    <xdr:pic>
      <xdr:nvPicPr>
        <xdr:cNvPr id="49" name="Рисунок 48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2382"/>
        <a:stretch/>
      </xdr:blipFill>
      <xdr:spPr>
        <a:xfrm>
          <a:off x="7875060" y="153326490"/>
          <a:ext cx="1440000" cy="1422961"/>
        </a:xfrm>
        <a:prstGeom prst="rect">
          <a:avLst/>
        </a:prstGeom>
      </xdr:spPr>
    </xdr:pic>
    <xdr:clientData/>
  </xdr:twoCellAnchor>
  <xdr:twoCellAnchor editAs="oneCell">
    <xdr:from>
      <xdr:col>8</xdr:col>
      <xdr:colOff>5406</xdr:colOff>
      <xdr:row>853</xdr:row>
      <xdr:rowOff>17987</xdr:rowOff>
    </xdr:from>
    <xdr:to>
      <xdr:col>8</xdr:col>
      <xdr:colOff>1445406</xdr:colOff>
      <xdr:row>864</xdr:row>
      <xdr:rowOff>74861</xdr:rowOff>
    </xdr:to>
    <xdr:pic>
      <xdr:nvPicPr>
        <xdr:cNvPr id="50" name="Рисунок 49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8823" y="124128737"/>
          <a:ext cx="1440000" cy="1686707"/>
        </a:xfrm>
        <a:prstGeom prst="rect">
          <a:avLst/>
        </a:prstGeom>
      </xdr:spPr>
    </xdr:pic>
    <xdr:clientData/>
  </xdr:twoCellAnchor>
  <xdr:twoCellAnchor editAs="oneCell">
    <xdr:from>
      <xdr:col>8</xdr:col>
      <xdr:colOff>3177</xdr:colOff>
      <xdr:row>816</xdr:row>
      <xdr:rowOff>88190</xdr:rowOff>
    </xdr:from>
    <xdr:to>
      <xdr:col>8</xdr:col>
      <xdr:colOff>1443177</xdr:colOff>
      <xdr:row>824</xdr:row>
      <xdr:rowOff>140934</xdr:rowOff>
    </xdr:to>
    <xdr:pic>
      <xdr:nvPicPr>
        <xdr:cNvPr id="51" name="Рисунок 50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2709"/>
        <a:stretch/>
      </xdr:blipFill>
      <xdr:spPr>
        <a:xfrm>
          <a:off x="7866594" y="123024190"/>
          <a:ext cx="1440000" cy="1238077"/>
        </a:xfrm>
        <a:prstGeom prst="rect">
          <a:avLst/>
        </a:prstGeom>
      </xdr:spPr>
    </xdr:pic>
    <xdr:clientData/>
  </xdr:twoCellAnchor>
  <xdr:twoCellAnchor editAs="oneCell">
    <xdr:from>
      <xdr:col>8</xdr:col>
      <xdr:colOff>14683</xdr:colOff>
      <xdr:row>746</xdr:row>
      <xdr:rowOff>27517</xdr:rowOff>
    </xdr:from>
    <xdr:to>
      <xdr:col>8</xdr:col>
      <xdr:colOff>1454683</xdr:colOff>
      <xdr:row>755</xdr:row>
      <xdr:rowOff>47979</xdr:rowOff>
    </xdr:to>
    <xdr:pic>
      <xdr:nvPicPr>
        <xdr:cNvPr id="52" name="Рисунок 51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rightnessContrast bright="1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8100" y="108877100"/>
          <a:ext cx="1440000" cy="1353962"/>
        </a:xfrm>
        <a:prstGeom prst="rect">
          <a:avLst/>
        </a:prstGeom>
      </xdr:spPr>
    </xdr:pic>
    <xdr:clientData/>
  </xdr:twoCellAnchor>
  <xdr:twoCellAnchor editAs="oneCell">
    <xdr:from>
      <xdr:col>8</xdr:col>
      <xdr:colOff>11642</xdr:colOff>
      <xdr:row>1026</xdr:row>
      <xdr:rowOff>93576</xdr:rowOff>
    </xdr:from>
    <xdr:to>
      <xdr:col>8</xdr:col>
      <xdr:colOff>1451642</xdr:colOff>
      <xdr:row>1037</xdr:row>
      <xdr:rowOff>23880</xdr:rowOff>
    </xdr:to>
    <xdr:pic>
      <xdr:nvPicPr>
        <xdr:cNvPr id="53" name="Рисунок 52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5059" y="154462076"/>
          <a:ext cx="1440000" cy="1560137"/>
        </a:xfrm>
        <a:prstGeom prst="rect">
          <a:avLst/>
        </a:prstGeom>
      </xdr:spPr>
    </xdr:pic>
    <xdr:clientData/>
  </xdr:twoCellAnchor>
  <xdr:twoCellAnchor editAs="oneCell">
    <xdr:from>
      <xdr:col>8</xdr:col>
      <xdr:colOff>6352</xdr:colOff>
      <xdr:row>490</xdr:row>
      <xdr:rowOff>102139</xdr:rowOff>
    </xdr:from>
    <xdr:to>
      <xdr:col>8</xdr:col>
      <xdr:colOff>1446352</xdr:colOff>
      <xdr:row>499</xdr:row>
      <xdr:rowOff>108283</xdr:rowOff>
    </xdr:to>
    <xdr:pic>
      <xdr:nvPicPr>
        <xdr:cNvPr id="55" name="Рисунок 54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9769" y="70883472"/>
          <a:ext cx="1440000" cy="1339644"/>
        </a:xfrm>
        <a:prstGeom prst="rect">
          <a:avLst/>
        </a:prstGeom>
      </xdr:spPr>
    </xdr:pic>
    <xdr:clientData/>
  </xdr:twoCellAnchor>
  <xdr:twoCellAnchor editAs="oneCell">
    <xdr:from>
      <xdr:col>8</xdr:col>
      <xdr:colOff>14151</xdr:colOff>
      <xdr:row>905</xdr:row>
      <xdr:rowOff>84676</xdr:rowOff>
    </xdr:from>
    <xdr:to>
      <xdr:col>8</xdr:col>
      <xdr:colOff>1454151</xdr:colOff>
      <xdr:row>913</xdr:row>
      <xdr:rowOff>42341</xdr:rowOff>
    </xdr:to>
    <xdr:pic>
      <xdr:nvPicPr>
        <xdr:cNvPr id="57" name="Рисунок 56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rightnessContrast bright="2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568" y="130587759"/>
          <a:ext cx="1440000" cy="1142999"/>
        </a:xfrm>
        <a:prstGeom prst="rect">
          <a:avLst/>
        </a:prstGeom>
      </xdr:spPr>
    </xdr:pic>
    <xdr:clientData/>
  </xdr:twoCellAnchor>
  <xdr:twoCellAnchor editAs="oneCell">
    <xdr:from>
      <xdr:col>8</xdr:col>
      <xdr:colOff>6104</xdr:colOff>
      <xdr:row>191</xdr:row>
      <xdr:rowOff>25389</xdr:rowOff>
    </xdr:from>
    <xdr:to>
      <xdr:col>8</xdr:col>
      <xdr:colOff>1446104</xdr:colOff>
      <xdr:row>202</xdr:row>
      <xdr:rowOff>79724</xdr:rowOff>
    </xdr:to>
    <xdr:pic>
      <xdr:nvPicPr>
        <xdr:cNvPr id="58" name="Рисунок 57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9521" y="28621556"/>
          <a:ext cx="1440000" cy="1684168"/>
        </a:xfrm>
        <a:prstGeom prst="rect">
          <a:avLst/>
        </a:prstGeom>
      </xdr:spPr>
    </xdr:pic>
    <xdr:clientData/>
  </xdr:twoCellAnchor>
  <xdr:twoCellAnchor editAs="oneCell">
    <xdr:from>
      <xdr:col>8</xdr:col>
      <xdr:colOff>14818</xdr:colOff>
      <xdr:row>154</xdr:row>
      <xdr:rowOff>15876</xdr:rowOff>
    </xdr:from>
    <xdr:to>
      <xdr:col>8</xdr:col>
      <xdr:colOff>1454818</xdr:colOff>
      <xdr:row>164</xdr:row>
      <xdr:rowOff>92640</xdr:rowOff>
    </xdr:to>
    <xdr:pic>
      <xdr:nvPicPr>
        <xdr:cNvPr id="59" name="Рисунок 58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9401" y="11636376"/>
          <a:ext cx="1440000" cy="1558431"/>
        </a:xfrm>
        <a:prstGeom prst="rect">
          <a:avLst/>
        </a:prstGeom>
      </xdr:spPr>
    </xdr:pic>
    <xdr:clientData/>
  </xdr:twoCellAnchor>
  <xdr:twoCellAnchor editAs="oneCell">
    <xdr:from>
      <xdr:col>8</xdr:col>
      <xdr:colOff>11805</xdr:colOff>
      <xdr:row>372</xdr:row>
      <xdr:rowOff>118260</xdr:rowOff>
    </xdr:from>
    <xdr:to>
      <xdr:col>8</xdr:col>
      <xdr:colOff>1451805</xdr:colOff>
      <xdr:row>382</xdr:row>
      <xdr:rowOff>124071</xdr:rowOff>
    </xdr:to>
    <xdr:pic>
      <xdr:nvPicPr>
        <xdr:cNvPr id="60" name="Рисунок 59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851483" y="55069499"/>
          <a:ext cx="1487478" cy="1440000"/>
        </a:xfrm>
        <a:prstGeom prst="rect">
          <a:avLst/>
        </a:prstGeom>
      </xdr:spPr>
    </xdr:pic>
    <xdr:clientData/>
  </xdr:twoCellAnchor>
  <xdr:twoCellAnchor editAs="oneCell">
    <xdr:from>
      <xdr:col>8</xdr:col>
      <xdr:colOff>6352</xdr:colOff>
      <xdr:row>462</xdr:row>
      <xdr:rowOff>25438</xdr:rowOff>
    </xdr:from>
    <xdr:to>
      <xdr:col>8</xdr:col>
      <xdr:colOff>1446352</xdr:colOff>
      <xdr:row>471</xdr:row>
      <xdr:rowOff>56969</xdr:rowOff>
    </xdr:to>
    <xdr:pic>
      <xdr:nvPicPr>
        <xdr:cNvPr id="61" name="Рисунок 60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9769" y="69187521"/>
          <a:ext cx="1440000" cy="1365031"/>
        </a:xfrm>
        <a:prstGeom prst="rect">
          <a:avLst/>
        </a:prstGeom>
      </xdr:spPr>
    </xdr:pic>
    <xdr:clientData/>
  </xdr:twoCellAnchor>
  <xdr:twoCellAnchor editAs="oneCell">
    <xdr:from>
      <xdr:col>8</xdr:col>
      <xdr:colOff>14722</xdr:colOff>
      <xdr:row>599</xdr:row>
      <xdr:rowOff>105843</xdr:rowOff>
    </xdr:from>
    <xdr:to>
      <xdr:col>8</xdr:col>
      <xdr:colOff>1454722</xdr:colOff>
      <xdr:row>610</xdr:row>
      <xdr:rowOff>53419</xdr:rowOff>
    </xdr:to>
    <xdr:pic>
      <xdr:nvPicPr>
        <xdr:cNvPr id="62" name="Рисунок 61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8139" y="54483010"/>
          <a:ext cx="1440000" cy="1577409"/>
        </a:xfrm>
        <a:prstGeom prst="rect">
          <a:avLst/>
        </a:prstGeom>
      </xdr:spPr>
    </xdr:pic>
    <xdr:clientData/>
  </xdr:twoCellAnchor>
  <xdr:twoCellAnchor editAs="oneCell">
    <xdr:from>
      <xdr:col>8</xdr:col>
      <xdr:colOff>6352</xdr:colOff>
      <xdr:row>825</xdr:row>
      <xdr:rowOff>72858</xdr:rowOff>
    </xdr:from>
    <xdr:to>
      <xdr:col>8</xdr:col>
      <xdr:colOff>1446352</xdr:colOff>
      <xdr:row>833</xdr:row>
      <xdr:rowOff>137221</xdr:rowOff>
    </xdr:to>
    <xdr:pic>
      <xdr:nvPicPr>
        <xdr:cNvPr id="63" name="Рисунок 62"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brightnessContrast bright="28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9769" y="124342358"/>
          <a:ext cx="1440000" cy="1249696"/>
        </a:xfrm>
        <a:prstGeom prst="rect">
          <a:avLst/>
        </a:prstGeom>
      </xdr:spPr>
    </xdr:pic>
    <xdr:clientData/>
  </xdr:twoCellAnchor>
  <xdr:twoCellAnchor editAs="oneCell">
    <xdr:from>
      <xdr:col>8</xdr:col>
      <xdr:colOff>13760</xdr:colOff>
      <xdr:row>835</xdr:row>
      <xdr:rowOff>74088</xdr:rowOff>
    </xdr:from>
    <xdr:to>
      <xdr:col>8</xdr:col>
      <xdr:colOff>1453760</xdr:colOff>
      <xdr:row>845</xdr:row>
      <xdr:rowOff>5938</xdr:rowOff>
    </xdr:to>
    <xdr:pic>
      <xdr:nvPicPr>
        <xdr:cNvPr id="64" name="Рисунок 63">
          <a:extLst>
            <a:ext uri="{FF2B5EF4-FFF2-40B4-BE49-F238E27FC236}">
              <a16:creationId xmlns=""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brightnessContrast bright="1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6383"/>
        <a:stretch/>
      </xdr:blipFill>
      <xdr:spPr>
        <a:xfrm>
          <a:off x="7877177" y="120353671"/>
          <a:ext cx="1440000" cy="1413516"/>
        </a:xfrm>
        <a:prstGeom prst="rect">
          <a:avLst/>
        </a:prstGeom>
      </xdr:spPr>
    </xdr:pic>
    <xdr:clientData/>
  </xdr:twoCellAnchor>
  <xdr:twoCellAnchor editAs="oneCell">
    <xdr:from>
      <xdr:col>8</xdr:col>
      <xdr:colOff>79598</xdr:colOff>
      <xdr:row>866</xdr:row>
      <xdr:rowOff>42027</xdr:rowOff>
    </xdr:from>
    <xdr:to>
      <xdr:col>8</xdr:col>
      <xdr:colOff>1446901</xdr:colOff>
      <xdr:row>876</xdr:row>
      <xdr:rowOff>360</xdr:rowOff>
    </xdr:to>
    <xdr:pic>
      <xdr:nvPicPr>
        <xdr:cNvPr id="66" name="Рисунок 65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"/>
        <a:stretch/>
      </xdr:blipFill>
      <xdr:spPr>
        <a:xfrm rot="5400000">
          <a:off x="7906667" y="80733958"/>
          <a:ext cx="1440000" cy="1367303"/>
        </a:xfrm>
        <a:prstGeom prst="rect">
          <a:avLst/>
        </a:prstGeom>
      </xdr:spPr>
    </xdr:pic>
    <xdr:clientData/>
  </xdr:twoCellAnchor>
  <xdr:twoCellAnchor editAs="oneCell">
    <xdr:from>
      <xdr:col>8</xdr:col>
      <xdr:colOff>12645</xdr:colOff>
      <xdr:row>276</xdr:row>
      <xdr:rowOff>53969</xdr:rowOff>
    </xdr:from>
    <xdr:to>
      <xdr:col>8</xdr:col>
      <xdr:colOff>1452645</xdr:colOff>
      <xdr:row>288</xdr:row>
      <xdr:rowOff>121116</xdr:rowOff>
    </xdr:to>
    <xdr:pic>
      <xdr:nvPicPr>
        <xdr:cNvPr id="67" name="Рисунок 66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6062" y="42101552"/>
          <a:ext cx="1440000" cy="1845147"/>
        </a:xfrm>
        <a:prstGeom prst="rect">
          <a:avLst/>
        </a:prstGeom>
      </xdr:spPr>
    </xdr:pic>
    <xdr:clientData/>
  </xdr:twoCellAnchor>
  <xdr:twoCellAnchor editAs="oneCell">
    <xdr:from>
      <xdr:col>8</xdr:col>
      <xdr:colOff>14819</xdr:colOff>
      <xdr:row>610</xdr:row>
      <xdr:rowOff>45902</xdr:rowOff>
    </xdr:from>
    <xdr:to>
      <xdr:col>8</xdr:col>
      <xdr:colOff>1454819</xdr:colOff>
      <xdr:row>621</xdr:row>
      <xdr:rowOff>138772</xdr:rowOff>
    </xdr:to>
    <xdr:pic>
      <xdr:nvPicPr>
        <xdr:cNvPr id="69" name="Рисунок 68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8236" y="56052902"/>
          <a:ext cx="1440000" cy="1722703"/>
        </a:xfrm>
        <a:prstGeom prst="rect">
          <a:avLst/>
        </a:prstGeom>
      </xdr:spPr>
    </xdr:pic>
    <xdr:clientData/>
  </xdr:twoCellAnchor>
  <xdr:twoCellAnchor editAs="oneCell">
    <xdr:from>
      <xdr:col>8</xdr:col>
      <xdr:colOff>5142</xdr:colOff>
      <xdr:row>243</xdr:row>
      <xdr:rowOff>108725</xdr:rowOff>
    </xdr:from>
    <xdr:to>
      <xdr:col>8</xdr:col>
      <xdr:colOff>1445142</xdr:colOff>
      <xdr:row>255</xdr:row>
      <xdr:rowOff>116840</xdr:rowOff>
    </xdr:to>
    <xdr:pic>
      <xdr:nvPicPr>
        <xdr:cNvPr id="70" name="Рисунок 69">
          <a:extLst>
            <a:ext uri="{FF2B5EF4-FFF2-40B4-BE49-F238E27FC236}">
              <a16:creationId xmlns=""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8559" y="36134392"/>
          <a:ext cx="1440000" cy="1786115"/>
        </a:xfrm>
        <a:prstGeom prst="rect">
          <a:avLst/>
        </a:prstGeom>
      </xdr:spPr>
    </xdr:pic>
    <xdr:clientData/>
  </xdr:twoCellAnchor>
  <xdr:twoCellAnchor editAs="oneCell">
    <xdr:from>
      <xdr:col>7</xdr:col>
      <xdr:colOff>1255187</xdr:colOff>
      <xdr:row>482</xdr:row>
      <xdr:rowOff>31725</xdr:rowOff>
    </xdr:from>
    <xdr:to>
      <xdr:col>8</xdr:col>
      <xdr:colOff>1435770</xdr:colOff>
      <xdr:row>490</xdr:row>
      <xdr:rowOff>111290</xdr:rowOff>
    </xdr:to>
    <xdr:pic>
      <xdr:nvPicPr>
        <xdr:cNvPr id="71" name="Рисунок 70">
          <a:extLst>
            <a:ext uri="{FF2B5EF4-FFF2-40B4-BE49-F238E27FC236}">
              <a16:creationId xmlns=""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9187" y="69627725"/>
          <a:ext cx="1440000" cy="1264898"/>
        </a:xfrm>
        <a:prstGeom prst="rect">
          <a:avLst/>
        </a:prstGeom>
      </xdr:spPr>
    </xdr:pic>
    <xdr:clientData/>
  </xdr:twoCellAnchor>
  <xdr:twoCellAnchor editAs="oneCell">
    <xdr:from>
      <xdr:col>8</xdr:col>
      <xdr:colOff>4841</xdr:colOff>
      <xdr:row>880</xdr:row>
      <xdr:rowOff>142105</xdr:rowOff>
    </xdr:from>
    <xdr:to>
      <xdr:col>8</xdr:col>
      <xdr:colOff>1444841</xdr:colOff>
      <xdr:row>890</xdr:row>
      <xdr:rowOff>2420</xdr:rowOff>
    </xdr:to>
    <xdr:pic>
      <xdr:nvPicPr>
        <xdr:cNvPr id="54" name="Рисунок 53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rightnessContrast bright="1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8258" y="82427522"/>
          <a:ext cx="1440000" cy="1341981"/>
        </a:xfrm>
        <a:prstGeom prst="rect">
          <a:avLst/>
        </a:prstGeom>
      </xdr:spPr>
    </xdr:pic>
    <xdr:clientData/>
  </xdr:twoCellAnchor>
  <xdr:twoCellAnchor editAs="oneCell">
    <xdr:from>
      <xdr:col>6</xdr:col>
      <xdr:colOff>1810970</xdr:colOff>
      <xdr:row>885</xdr:row>
      <xdr:rowOff>64243</xdr:rowOff>
    </xdr:from>
    <xdr:to>
      <xdr:col>8</xdr:col>
      <xdr:colOff>86553</xdr:colOff>
      <xdr:row>894</xdr:row>
      <xdr:rowOff>67292</xdr:rowOff>
    </xdr:to>
    <xdr:pic>
      <xdr:nvPicPr>
        <xdr:cNvPr id="56" name="Рисунок 55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346"/>
        <a:stretch/>
      </xdr:blipFill>
      <xdr:spPr>
        <a:xfrm>
          <a:off x="6509970" y="127603993"/>
          <a:ext cx="1440000" cy="1336549"/>
        </a:xfrm>
        <a:prstGeom prst="rect">
          <a:avLst/>
        </a:prstGeom>
      </xdr:spPr>
    </xdr:pic>
    <xdr:clientData/>
  </xdr:twoCellAnchor>
  <xdr:twoCellAnchor editAs="oneCell">
    <xdr:from>
      <xdr:col>7</xdr:col>
      <xdr:colOff>94348</xdr:colOff>
      <xdr:row>873</xdr:row>
      <xdr:rowOff>14812</xdr:rowOff>
    </xdr:from>
    <xdr:to>
      <xdr:col>8</xdr:col>
      <xdr:colOff>274931</xdr:colOff>
      <xdr:row>881</xdr:row>
      <xdr:rowOff>139155</xdr:rowOff>
    </xdr:to>
    <xdr:pic>
      <xdr:nvPicPr>
        <xdr:cNvPr id="65" name="Рисунок 64">
          <a:extLst>
            <a:ext uri="{FF2B5EF4-FFF2-40B4-BE49-F238E27FC236}">
              <a16:creationId xmlns=""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8348" y="125776562"/>
          <a:ext cx="1440000" cy="1309676"/>
        </a:xfrm>
        <a:prstGeom prst="rect">
          <a:avLst/>
        </a:prstGeom>
      </xdr:spPr>
    </xdr:pic>
    <xdr:clientData/>
  </xdr:twoCellAnchor>
  <xdr:twoCellAnchor editAs="oneCell">
    <xdr:from>
      <xdr:col>0</xdr:col>
      <xdr:colOff>232826</xdr:colOff>
      <xdr:row>1</xdr:row>
      <xdr:rowOff>10584</xdr:rowOff>
    </xdr:from>
    <xdr:to>
      <xdr:col>0</xdr:col>
      <xdr:colOff>793743</xdr:colOff>
      <xdr:row>2</xdr:row>
      <xdr:rowOff>233174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826" y="254001"/>
          <a:ext cx="560917" cy="52950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931</xdr:row>
      <xdr:rowOff>21166</xdr:rowOff>
    </xdr:from>
    <xdr:to>
      <xdr:col>8</xdr:col>
      <xdr:colOff>1448857</xdr:colOff>
      <xdr:row>941</xdr:row>
      <xdr:rowOff>84668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42"/>
        <a:srcRect l="2599" t="7202"/>
        <a:stretch/>
      </xdr:blipFill>
      <xdr:spPr>
        <a:xfrm>
          <a:off x="7863417" y="140144499"/>
          <a:ext cx="1448857" cy="154516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766</xdr:row>
      <xdr:rowOff>74083</xdr:rowOff>
    </xdr:from>
    <xdr:to>
      <xdr:col>8</xdr:col>
      <xdr:colOff>1445683</xdr:colOff>
      <xdr:row>777</xdr:row>
      <xdr:rowOff>118900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863417" y="110722833"/>
          <a:ext cx="1445683" cy="1822817"/>
        </a:xfrm>
        <a:prstGeom prst="rect">
          <a:avLst/>
        </a:prstGeom>
      </xdr:spPr>
    </xdr:pic>
    <xdr:clientData/>
  </xdr:twoCellAnchor>
  <xdr:twoCellAnchor editAs="oneCell">
    <xdr:from>
      <xdr:col>8</xdr:col>
      <xdr:colOff>6454</xdr:colOff>
      <xdr:row>705</xdr:row>
      <xdr:rowOff>10585</xdr:rowOff>
    </xdr:from>
    <xdr:to>
      <xdr:col>8</xdr:col>
      <xdr:colOff>1445684</xdr:colOff>
      <xdr:row>716</xdr:row>
      <xdr:rowOff>84667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7869871" y="101769335"/>
          <a:ext cx="1439230" cy="1703916"/>
        </a:xfrm>
        <a:prstGeom prst="rect">
          <a:avLst/>
        </a:prstGeom>
      </xdr:spPr>
    </xdr:pic>
    <xdr:clientData/>
  </xdr:twoCellAnchor>
  <xdr:twoCellAnchor editAs="oneCell">
    <xdr:from>
      <xdr:col>7</xdr:col>
      <xdr:colOff>1238251</xdr:colOff>
      <xdr:row>532</xdr:row>
      <xdr:rowOff>10593</xdr:rowOff>
    </xdr:from>
    <xdr:to>
      <xdr:col>8</xdr:col>
      <xdr:colOff>1446133</xdr:colOff>
      <xdr:row>542</xdr:row>
      <xdr:rowOff>127009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842251" y="77014926"/>
          <a:ext cx="1467299" cy="2042583"/>
        </a:xfrm>
        <a:prstGeom prst="rect">
          <a:avLst/>
        </a:prstGeom>
      </xdr:spPr>
    </xdr:pic>
    <xdr:clientData/>
  </xdr:twoCellAnchor>
  <xdr:twoCellAnchor editAs="oneCell">
    <xdr:from>
      <xdr:col>8</xdr:col>
      <xdr:colOff>10584</xdr:colOff>
      <xdr:row>499</xdr:row>
      <xdr:rowOff>116418</xdr:rowOff>
    </xdr:from>
    <xdr:to>
      <xdr:col>8</xdr:col>
      <xdr:colOff>1453092</xdr:colOff>
      <xdr:row>513</xdr:row>
      <xdr:rowOff>24343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874001" y="72231251"/>
          <a:ext cx="1442508" cy="1982258"/>
        </a:xfrm>
        <a:prstGeom prst="rect">
          <a:avLst/>
        </a:prstGeom>
      </xdr:spPr>
    </xdr:pic>
    <xdr:clientData/>
  </xdr:twoCellAnchor>
  <xdr:twoCellAnchor editAs="oneCell">
    <xdr:from>
      <xdr:col>8</xdr:col>
      <xdr:colOff>10583</xdr:colOff>
      <xdr:row>338</xdr:row>
      <xdr:rowOff>31751</xdr:rowOff>
    </xdr:from>
    <xdr:to>
      <xdr:col>8</xdr:col>
      <xdr:colOff>1456266</xdr:colOff>
      <xdr:row>351</xdr:row>
      <xdr:rowOff>137585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7874000" y="48884418"/>
          <a:ext cx="1445683" cy="2032000"/>
        </a:xfrm>
        <a:prstGeom prst="rect">
          <a:avLst/>
        </a:prstGeom>
      </xdr:spPr>
    </xdr:pic>
    <xdr:clientData/>
  </xdr:twoCellAnchor>
  <xdr:twoCellAnchor editAs="oneCell">
    <xdr:from>
      <xdr:col>8</xdr:col>
      <xdr:colOff>10583</xdr:colOff>
      <xdr:row>288</xdr:row>
      <xdr:rowOff>21166</xdr:rowOff>
    </xdr:from>
    <xdr:to>
      <xdr:col>8</xdr:col>
      <xdr:colOff>1444625</xdr:colOff>
      <xdr:row>307</xdr:row>
      <xdr:rowOff>29957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7874000" y="42354499"/>
          <a:ext cx="1434042" cy="2823958"/>
        </a:xfrm>
        <a:prstGeom prst="rect">
          <a:avLst/>
        </a:prstGeom>
      </xdr:spPr>
    </xdr:pic>
    <xdr:clientData/>
  </xdr:twoCellAnchor>
  <xdr:twoCellAnchor editAs="oneCell">
    <xdr:from>
      <xdr:col>7</xdr:col>
      <xdr:colOff>1258871</xdr:colOff>
      <xdr:row>226</xdr:row>
      <xdr:rowOff>63494</xdr:rowOff>
    </xdr:from>
    <xdr:to>
      <xdr:col>8</xdr:col>
      <xdr:colOff>1444626</xdr:colOff>
      <xdr:row>242</xdr:row>
      <xdr:rowOff>105827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7862871" y="33549161"/>
          <a:ext cx="1445172" cy="2540000"/>
        </a:xfrm>
        <a:prstGeom prst="rect">
          <a:avLst/>
        </a:prstGeom>
      </xdr:spPr>
    </xdr:pic>
    <xdr:clientData/>
  </xdr:twoCellAnchor>
  <xdr:twoCellAnchor editAs="oneCell">
    <xdr:from>
      <xdr:col>8</xdr:col>
      <xdr:colOff>10583</xdr:colOff>
      <xdr:row>202</xdr:row>
      <xdr:rowOff>84671</xdr:rowOff>
    </xdr:from>
    <xdr:to>
      <xdr:col>8</xdr:col>
      <xdr:colOff>1452999</xdr:colOff>
      <xdr:row>219</xdr:row>
      <xdr:rowOff>137588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7874000" y="30310671"/>
          <a:ext cx="1442416" cy="257175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114</xdr:row>
      <xdr:rowOff>0</xdr:rowOff>
    </xdr:from>
    <xdr:to>
      <xdr:col>8</xdr:col>
      <xdr:colOff>1449916</xdr:colOff>
      <xdr:row>131</xdr:row>
      <xdr:rowOff>79863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7863417" y="17303750"/>
          <a:ext cx="1449916" cy="259869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99</xdr:row>
      <xdr:rowOff>105844</xdr:rowOff>
    </xdr:from>
    <xdr:to>
      <xdr:col>8</xdr:col>
      <xdr:colOff>1449916</xdr:colOff>
      <xdr:row>113</xdr:row>
      <xdr:rowOff>143714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BEBA8EAE-BF5A-486C-A8C5-ECC9F3942E4B}">
              <a14:imgProps xmlns:a14="http://schemas.microsoft.com/office/drawing/2010/main">
                <a14:imgLayer r:embed="rId53">
                  <a14:imgEffect>
                    <a14:brightnessContrast bright="29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63417" y="15017761"/>
          <a:ext cx="1449916" cy="2270953"/>
        </a:xfrm>
        <a:prstGeom prst="rect">
          <a:avLst/>
        </a:prstGeom>
      </xdr:spPr>
    </xdr:pic>
    <xdr:clientData/>
  </xdr:twoCellAnchor>
  <xdr:twoCellAnchor editAs="oneCell">
    <xdr:from>
      <xdr:col>8</xdr:col>
      <xdr:colOff>10583</xdr:colOff>
      <xdr:row>314</xdr:row>
      <xdr:rowOff>52925</xdr:rowOff>
    </xdr:from>
    <xdr:to>
      <xdr:col>8</xdr:col>
      <xdr:colOff>1450583</xdr:colOff>
      <xdr:row>324</xdr:row>
      <xdr:rowOff>77088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0" y="46534925"/>
          <a:ext cx="1440000" cy="1505829"/>
        </a:xfrm>
        <a:prstGeom prst="rect">
          <a:avLst/>
        </a:prstGeom>
      </xdr:spPr>
    </xdr:pic>
    <xdr:clientData/>
  </xdr:twoCellAnchor>
  <xdr:twoCellAnchor editAs="oneCell">
    <xdr:from>
      <xdr:col>8</xdr:col>
      <xdr:colOff>10583</xdr:colOff>
      <xdr:row>1052</xdr:row>
      <xdr:rowOff>232838</xdr:rowOff>
    </xdr:from>
    <xdr:to>
      <xdr:col>8</xdr:col>
      <xdr:colOff>1450583</xdr:colOff>
      <xdr:row>1060</xdr:row>
      <xdr:rowOff>108031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0" y="158654755"/>
          <a:ext cx="1440000" cy="23305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441891</xdr:colOff>
      <xdr:row>200</xdr:row>
      <xdr:rowOff>27189</xdr:rowOff>
    </xdr:from>
    <xdr:to>
      <xdr:col>13</xdr:col>
      <xdr:colOff>461391</xdr:colOff>
      <xdr:row>207</xdr:row>
      <xdr:rowOff>56320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8808" y="26887689"/>
          <a:ext cx="972000" cy="1235631"/>
        </a:xfrm>
        <a:prstGeom prst="rect">
          <a:avLst/>
        </a:prstGeom>
      </xdr:spPr>
    </xdr:pic>
    <xdr:clientData/>
  </xdr:twoCellAnchor>
  <xdr:twoCellAnchor editAs="oneCell">
    <xdr:from>
      <xdr:col>9</xdr:col>
      <xdr:colOff>74696</xdr:colOff>
      <xdr:row>254</xdr:row>
      <xdr:rowOff>7849</xdr:rowOff>
    </xdr:from>
    <xdr:to>
      <xdr:col>12</xdr:col>
      <xdr:colOff>231906</xdr:colOff>
      <xdr:row>261</xdr:row>
      <xdr:rowOff>127000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613" y="44828266"/>
          <a:ext cx="1585960" cy="1367984"/>
        </a:xfrm>
        <a:prstGeom prst="rect">
          <a:avLst/>
        </a:prstGeom>
      </xdr:spPr>
    </xdr:pic>
    <xdr:clientData/>
  </xdr:twoCellAnchor>
  <xdr:twoCellAnchor editAs="oneCell">
    <xdr:from>
      <xdr:col>12</xdr:col>
      <xdr:colOff>317490</xdr:colOff>
      <xdr:row>85</xdr:row>
      <xdr:rowOff>0</xdr:rowOff>
    </xdr:from>
    <xdr:to>
      <xdr:col>13</xdr:col>
      <xdr:colOff>813240</xdr:colOff>
      <xdr:row>90</xdr:row>
      <xdr:rowOff>59841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0240" y="11306708"/>
          <a:ext cx="972000" cy="1234591"/>
        </a:xfrm>
        <a:prstGeom prst="rect">
          <a:avLst/>
        </a:prstGeom>
      </xdr:spPr>
    </xdr:pic>
    <xdr:clientData/>
  </xdr:twoCellAnchor>
  <xdr:twoCellAnchor editAs="oneCell">
    <xdr:from>
      <xdr:col>12</xdr:col>
      <xdr:colOff>242931</xdr:colOff>
      <xdr:row>219</xdr:row>
      <xdr:rowOff>15876</xdr:rowOff>
    </xdr:from>
    <xdr:to>
      <xdr:col>13</xdr:col>
      <xdr:colOff>738681</xdr:colOff>
      <xdr:row>226</xdr:row>
      <xdr:rowOff>31161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5681" y="29829126"/>
          <a:ext cx="972000" cy="1221785"/>
        </a:xfrm>
        <a:prstGeom prst="rect">
          <a:avLst/>
        </a:prstGeom>
      </xdr:spPr>
    </xdr:pic>
    <xdr:clientData/>
  </xdr:twoCellAnchor>
  <xdr:twoCellAnchor editAs="oneCell">
    <xdr:from>
      <xdr:col>0</xdr:col>
      <xdr:colOff>1844789</xdr:colOff>
      <xdr:row>36</xdr:row>
      <xdr:rowOff>3175</xdr:rowOff>
    </xdr:from>
    <xdr:to>
      <xdr:col>1</xdr:col>
      <xdr:colOff>1001726</xdr:colOff>
      <xdr:row>40</xdr:row>
      <xdr:rowOff>37298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088079">
          <a:off x="1844789" y="7930092"/>
          <a:ext cx="1072520" cy="637373"/>
        </a:xfrm>
        <a:prstGeom prst="rect">
          <a:avLst/>
        </a:prstGeom>
      </xdr:spPr>
    </xdr:pic>
    <xdr:clientData/>
  </xdr:twoCellAnchor>
  <xdr:twoCellAnchor editAs="oneCell">
    <xdr:from>
      <xdr:col>9</xdr:col>
      <xdr:colOff>149301</xdr:colOff>
      <xdr:row>200</xdr:row>
      <xdr:rowOff>58954</xdr:rowOff>
    </xdr:from>
    <xdr:to>
      <xdr:col>11</xdr:col>
      <xdr:colOff>168801</xdr:colOff>
      <xdr:row>207</xdr:row>
      <xdr:rowOff>80504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2051" y="34348954"/>
          <a:ext cx="972000" cy="1228050"/>
        </a:xfrm>
        <a:prstGeom prst="rect">
          <a:avLst/>
        </a:prstGeom>
      </xdr:spPr>
    </xdr:pic>
    <xdr:clientData/>
  </xdr:twoCellAnchor>
  <xdr:twoCellAnchor editAs="oneCell">
    <xdr:from>
      <xdr:col>11</xdr:col>
      <xdr:colOff>314500</xdr:colOff>
      <xdr:row>153</xdr:row>
      <xdr:rowOff>225093</xdr:rowOff>
    </xdr:from>
    <xdr:to>
      <xdr:col>13</xdr:col>
      <xdr:colOff>442000</xdr:colOff>
      <xdr:row>159</xdr:row>
      <xdr:rowOff>53000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9750" y="25159426"/>
          <a:ext cx="1080000" cy="901057"/>
        </a:xfrm>
        <a:prstGeom prst="rect">
          <a:avLst/>
        </a:prstGeom>
      </xdr:spPr>
    </xdr:pic>
    <xdr:clientData/>
  </xdr:twoCellAnchor>
  <xdr:twoCellAnchor editAs="oneCell">
    <xdr:from>
      <xdr:col>11</xdr:col>
      <xdr:colOff>179916</xdr:colOff>
      <xdr:row>209</xdr:row>
      <xdr:rowOff>491</xdr:rowOff>
    </xdr:from>
    <xdr:to>
      <xdr:col>13</xdr:col>
      <xdr:colOff>550332</xdr:colOff>
      <xdr:row>217</xdr:row>
      <xdr:rowOff>11074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5166" y="35930908"/>
          <a:ext cx="1322916" cy="1322916"/>
        </a:xfrm>
        <a:prstGeom prst="rect">
          <a:avLst/>
        </a:prstGeom>
      </xdr:spPr>
    </xdr:pic>
    <xdr:clientData/>
  </xdr:twoCellAnchor>
  <xdr:twoCellAnchor editAs="oneCell">
    <xdr:from>
      <xdr:col>8</xdr:col>
      <xdr:colOff>1155544</xdr:colOff>
      <xdr:row>169</xdr:row>
      <xdr:rowOff>37045</xdr:rowOff>
    </xdr:from>
    <xdr:to>
      <xdr:col>11</xdr:col>
      <xdr:colOff>227479</xdr:colOff>
      <xdr:row>176</xdr:row>
      <xdr:rowOff>79962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9377" y="23987128"/>
          <a:ext cx="1175902" cy="12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62965</xdr:colOff>
      <xdr:row>225</xdr:row>
      <xdr:rowOff>138560</xdr:rowOff>
    </xdr:from>
    <xdr:to>
      <xdr:col>13</xdr:col>
      <xdr:colOff>82465</xdr:colOff>
      <xdr:row>233</xdr:row>
      <xdr:rowOff>145009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rightnessContrast bright="-2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465" y="31073643"/>
          <a:ext cx="972000" cy="1318783"/>
        </a:xfrm>
        <a:prstGeom prst="rect">
          <a:avLst/>
        </a:prstGeom>
      </xdr:spPr>
    </xdr:pic>
    <xdr:clientData/>
  </xdr:twoCellAnchor>
  <xdr:twoCellAnchor editAs="oneCell">
    <xdr:from>
      <xdr:col>11</xdr:col>
      <xdr:colOff>369352</xdr:colOff>
      <xdr:row>171</xdr:row>
      <xdr:rowOff>93480</xdr:rowOff>
    </xdr:from>
    <xdr:to>
      <xdr:col>13</xdr:col>
      <xdr:colOff>424852</xdr:colOff>
      <xdr:row>179</xdr:row>
      <xdr:rowOff>115390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4602" y="28869563"/>
          <a:ext cx="1008000" cy="1313077"/>
        </a:xfrm>
        <a:prstGeom prst="rect">
          <a:avLst/>
        </a:prstGeom>
      </xdr:spPr>
    </xdr:pic>
    <xdr:clientData/>
  </xdr:twoCellAnchor>
  <xdr:twoCellAnchor editAs="oneCell">
    <xdr:from>
      <xdr:col>13</xdr:col>
      <xdr:colOff>4804</xdr:colOff>
      <xdr:row>27</xdr:row>
      <xdr:rowOff>79387</xdr:rowOff>
    </xdr:from>
    <xdr:to>
      <xdr:col>13</xdr:col>
      <xdr:colOff>803152</xdr:colOff>
      <xdr:row>34</xdr:row>
      <xdr:rowOff>46882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2554" y="5699137"/>
          <a:ext cx="798348" cy="1004661"/>
        </a:xfrm>
        <a:prstGeom prst="rect">
          <a:avLst/>
        </a:prstGeom>
      </xdr:spPr>
    </xdr:pic>
    <xdr:clientData/>
  </xdr:twoCellAnchor>
  <xdr:twoCellAnchor editAs="oneCell">
    <xdr:from>
      <xdr:col>12</xdr:col>
      <xdr:colOff>186992</xdr:colOff>
      <xdr:row>10</xdr:row>
      <xdr:rowOff>128928</xdr:rowOff>
    </xdr:from>
    <xdr:to>
      <xdr:col>13</xdr:col>
      <xdr:colOff>126987</xdr:colOff>
      <xdr:row>17</xdr:row>
      <xdr:rowOff>46868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9742" y="2658345"/>
          <a:ext cx="416245" cy="1071523"/>
        </a:xfrm>
        <a:prstGeom prst="rect">
          <a:avLst/>
        </a:prstGeom>
      </xdr:spPr>
    </xdr:pic>
    <xdr:clientData/>
  </xdr:twoCellAnchor>
  <xdr:twoCellAnchor editAs="oneCell">
    <xdr:from>
      <xdr:col>8</xdr:col>
      <xdr:colOff>18026</xdr:colOff>
      <xdr:row>254</xdr:row>
      <xdr:rowOff>13774</xdr:rowOff>
    </xdr:from>
    <xdr:to>
      <xdr:col>9</xdr:col>
      <xdr:colOff>60859</xdr:colOff>
      <xdr:row>261</xdr:row>
      <xdr:rowOff>129026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4776" y="44834191"/>
          <a:ext cx="1080000" cy="1364085"/>
        </a:xfrm>
        <a:prstGeom prst="rect">
          <a:avLst/>
        </a:prstGeom>
      </xdr:spPr>
    </xdr:pic>
    <xdr:clientData/>
  </xdr:twoCellAnchor>
  <xdr:twoCellAnchor editAs="oneCell">
    <xdr:from>
      <xdr:col>12</xdr:col>
      <xdr:colOff>323835</xdr:colOff>
      <xdr:row>91</xdr:row>
      <xdr:rowOff>19421</xdr:rowOff>
    </xdr:from>
    <xdr:to>
      <xdr:col>13</xdr:col>
      <xdr:colOff>819585</xdr:colOff>
      <xdr:row>98</xdr:row>
      <xdr:rowOff>54439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6585" y="12698254"/>
          <a:ext cx="972000" cy="1252102"/>
        </a:xfrm>
        <a:prstGeom prst="rect">
          <a:avLst/>
        </a:prstGeom>
      </xdr:spPr>
    </xdr:pic>
    <xdr:clientData/>
  </xdr:twoCellAnchor>
  <xdr:twoCellAnchor editAs="oneCell">
    <xdr:from>
      <xdr:col>8</xdr:col>
      <xdr:colOff>368290</xdr:colOff>
      <xdr:row>115</xdr:row>
      <xdr:rowOff>156716</xdr:rowOff>
    </xdr:from>
    <xdr:to>
      <xdr:col>9</xdr:col>
      <xdr:colOff>341080</xdr:colOff>
      <xdr:row>122</xdr:row>
      <xdr:rowOff>36616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3873" y="19555966"/>
          <a:ext cx="1009957" cy="1255734"/>
        </a:xfrm>
        <a:prstGeom prst="rect">
          <a:avLst/>
        </a:prstGeom>
      </xdr:spPr>
    </xdr:pic>
    <xdr:clientData/>
  </xdr:twoCellAnchor>
  <xdr:twoCellAnchor editAs="oneCell">
    <xdr:from>
      <xdr:col>9</xdr:col>
      <xdr:colOff>414212</xdr:colOff>
      <xdr:row>219</xdr:row>
      <xdr:rowOff>17231</xdr:rowOff>
    </xdr:from>
    <xdr:to>
      <xdr:col>11</xdr:col>
      <xdr:colOff>433712</xdr:colOff>
      <xdr:row>226</xdr:row>
      <xdr:rowOff>11676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6962" y="32677398"/>
          <a:ext cx="972000" cy="1200945"/>
        </a:xfrm>
        <a:prstGeom prst="rect">
          <a:avLst/>
        </a:prstGeom>
      </xdr:spPr>
    </xdr:pic>
    <xdr:clientData/>
  </xdr:twoCellAnchor>
  <xdr:twoCellAnchor editAs="oneCell">
    <xdr:from>
      <xdr:col>12</xdr:col>
      <xdr:colOff>349698</xdr:colOff>
      <xdr:row>126</xdr:row>
      <xdr:rowOff>3698</xdr:rowOff>
    </xdr:from>
    <xdr:to>
      <xdr:col>13</xdr:col>
      <xdr:colOff>810095</xdr:colOff>
      <xdr:row>133</xdr:row>
      <xdr:rowOff>31744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1198" y="21699531"/>
          <a:ext cx="936647" cy="1160463"/>
        </a:xfrm>
        <a:prstGeom prst="rect">
          <a:avLst/>
        </a:prstGeom>
      </xdr:spPr>
    </xdr:pic>
    <xdr:clientData/>
  </xdr:twoCellAnchor>
  <xdr:twoCellAnchor editAs="oneCell">
    <xdr:from>
      <xdr:col>8</xdr:col>
      <xdr:colOff>121705</xdr:colOff>
      <xdr:row>219</xdr:row>
      <xdr:rowOff>21166</xdr:rowOff>
    </xdr:from>
    <xdr:to>
      <xdr:col>9</xdr:col>
      <xdr:colOff>56538</xdr:colOff>
      <xdr:row>226</xdr:row>
      <xdr:rowOff>7101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5538" y="30003749"/>
          <a:ext cx="972000" cy="1192435"/>
        </a:xfrm>
        <a:prstGeom prst="rect">
          <a:avLst/>
        </a:prstGeom>
      </xdr:spPr>
    </xdr:pic>
    <xdr:clientData/>
  </xdr:twoCellAnchor>
  <xdr:twoCellAnchor editAs="oneCell">
    <xdr:from>
      <xdr:col>10</xdr:col>
      <xdr:colOff>11915</xdr:colOff>
      <xdr:row>115</xdr:row>
      <xdr:rowOff>143357</xdr:rowOff>
    </xdr:from>
    <xdr:to>
      <xdr:col>12</xdr:col>
      <xdr:colOff>69373</xdr:colOff>
      <xdr:row>122</xdr:row>
      <xdr:rowOff>36831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0915" y="19542607"/>
          <a:ext cx="1009958" cy="1269308"/>
        </a:xfrm>
        <a:prstGeom prst="rect">
          <a:avLst/>
        </a:prstGeom>
      </xdr:spPr>
    </xdr:pic>
    <xdr:clientData/>
  </xdr:twoCellAnchor>
  <xdr:twoCellAnchor editAs="oneCell">
    <xdr:from>
      <xdr:col>12</xdr:col>
      <xdr:colOff>212285</xdr:colOff>
      <xdr:row>115</xdr:row>
      <xdr:rowOff>143414</xdr:rowOff>
    </xdr:from>
    <xdr:to>
      <xdr:col>13</xdr:col>
      <xdr:colOff>745993</xdr:colOff>
      <xdr:row>122</xdr:row>
      <xdr:rowOff>52916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3785" y="19542664"/>
          <a:ext cx="1009958" cy="1285336"/>
        </a:xfrm>
        <a:prstGeom prst="rect">
          <a:avLst/>
        </a:prstGeom>
      </xdr:spPr>
    </xdr:pic>
    <xdr:clientData/>
  </xdr:twoCellAnchor>
  <xdr:twoCellAnchor editAs="oneCell">
    <xdr:from>
      <xdr:col>13</xdr:col>
      <xdr:colOff>207407</xdr:colOff>
      <xdr:row>7</xdr:row>
      <xdr:rowOff>162492</xdr:rowOff>
    </xdr:from>
    <xdr:to>
      <xdr:col>13</xdr:col>
      <xdr:colOff>804321</xdr:colOff>
      <xdr:row>17</xdr:row>
      <xdr:rowOff>42333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6407" y="1876992"/>
          <a:ext cx="596914" cy="1848341"/>
        </a:xfrm>
        <a:prstGeom prst="rect">
          <a:avLst/>
        </a:prstGeom>
      </xdr:spPr>
    </xdr:pic>
    <xdr:clientData/>
  </xdr:twoCellAnchor>
  <xdr:twoCellAnchor editAs="oneCell">
    <xdr:from>
      <xdr:col>0</xdr:col>
      <xdr:colOff>232826</xdr:colOff>
      <xdr:row>1</xdr:row>
      <xdr:rowOff>10584</xdr:rowOff>
    </xdr:from>
    <xdr:to>
      <xdr:col>0</xdr:col>
      <xdr:colOff>793743</xdr:colOff>
      <xdr:row>2</xdr:row>
      <xdr:rowOff>233174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826" y="254001"/>
          <a:ext cx="560917" cy="5295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232826</xdr:colOff>
      <xdr:row>1</xdr:row>
      <xdr:rowOff>10584</xdr:rowOff>
    </xdr:from>
    <xdr:to>
      <xdr:col>0</xdr:col>
      <xdr:colOff>793743</xdr:colOff>
      <xdr:row>2</xdr:row>
      <xdr:rowOff>233174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826" y="254001"/>
          <a:ext cx="560917" cy="5295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158256</xdr:colOff>
      <xdr:row>10</xdr:row>
      <xdr:rowOff>105154</xdr:rowOff>
    </xdr:from>
    <xdr:to>
      <xdr:col>12</xdr:col>
      <xdr:colOff>335825</xdr:colOff>
      <xdr:row>15</xdr:row>
      <xdr:rowOff>27912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78093">
          <a:off x="6254256" y="3269571"/>
          <a:ext cx="2188402" cy="991675"/>
        </a:xfrm>
        <a:prstGeom prst="rect">
          <a:avLst/>
        </a:prstGeom>
      </xdr:spPr>
    </xdr:pic>
    <xdr:clientData/>
  </xdr:twoCellAnchor>
  <xdr:twoCellAnchor editAs="oneCell">
    <xdr:from>
      <xdr:col>6</xdr:col>
      <xdr:colOff>597173</xdr:colOff>
      <xdr:row>8</xdr:row>
      <xdr:rowOff>6463</xdr:rowOff>
    </xdr:from>
    <xdr:to>
      <xdr:col>11</xdr:col>
      <xdr:colOff>293081</xdr:colOff>
      <xdr:row>11</xdr:row>
      <xdr:rowOff>33060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301788">
          <a:off x="6005256" y="2408880"/>
          <a:ext cx="2119492" cy="672181"/>
        </a:xfrm>
        <a:prstGeom prst="rect">
          <a:avLst/>
        </a:prstGeom>
      </xdr:spPr>
    </xdr:pic>
    <xdr:clientData/>
  </xdr:twoCellAnchor>
  <xdr:twoCellAnchor editAs="oneCell">
    <xdr:from>
      <xdr:col>11</xdr:col>
      <xdr:colOff>292918</xdr:colOff>
      <xdr:row>3</xdr:row>
      <xdr:rowOff>75068</xdr:rowOff>
    </xdr:from>
    <xdr:to>
      <xdr:col>13</xdr:col>
      <xdr:colOff>45940</xdr:colOff>
      <xdr:row>12</xdr:row>
      <xdr:rowOff>122005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874563">
          <a:off x="7125669" y="2301650"/>
          <a:ext cx="1962520" cy="557355"/>
        </a:xfrm>
        <a:prstGeom prst="rect">
          <a:avLst/>
        </a:prstGeom>
      </xdr:spPr>
    </xdr:pic>
    <xdr:clientData/>
  </xdr:twoCellAnchor>
  <xdr:twoCellAnchor editAs="oneCell">
    <xdr:from>
      <xdr:col>0</xdr:col>
      <xdr:colOff>232826</xdr:colOff>
      <xdr:row>1</xdr:row>
      <xdr:rowOff>10584</xdr:rowOff>
    </xdr:from>
    <xdr:to>
      <xdr:col>0</xdr:col>
      <xdr:colOff>793743</xdr:colOff>
      <xdr:row>2</xdr:row>
      <xdr:rowOff>233174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826" y="254001"/>
          <a:ext cx="560917" cy="529506"/>
        </a:xfrm>
        <a:prstGeom prst="rect">
          <a:avLst/>
        </a:prstGeom>
      </xdr:spPr>
    </xdr:pic>
    <xdr:clientData/>
  </xdr:twoCellAnchor>
  <xdr:twoCellAnchor editAs="oneCell">
    <xdr:from>
      <xdr:col>7</xdr:col>
      <xdr:colOff>359833</xdr:colOff>
      <xdr:row>38</xdr:row>
      <xdr:rowOff>21167</xdr:rowOff>
    </xdr:from>
    <xdr:to>
      <xdr:col>10</xdr:col>
      <xdr:colOff>305858</xdr:colOff>
      <xdr:row>46</xdr:row>
      <xdr:rowOff>151342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7333" y="8879417"/>
          <a:ext cx="1152525" cy="14001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1</xdr:row>
      <xdr:rowOff>38100</xdr:rowOff>
    </xdr:from>
    <xdr:to>
      <xdr:col>2</xdr:col>
      <xdr:colOff>6677</xdr:colOff>
      <xdr:row>7</xdr:row>
      <xdr:rowOff>134231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28600"/>
          <a:ext cx="873452" cy="123913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232826</xdr:colOff>
      <xdr:row>1</xdr:row>
      <xdr:rowOff>10584</xdr:rowOff>
    </xdr:from>
    <xdr:to>
      <xdr:col>0</xdr:col>
      <xdr:colOff>793743</xdr:colOff>
      <xdr:row>2</xdr:row>
      <xdr:rowOff>226825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826" y="254001"/>
          <a:ext cx="560917" cy="5231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smazka.perm.ru/" TargetMode="External"/><Relationship Id="rId2" Type="http://schemas.openxmlformats.org/officeDocument/2006/relationships/hyperlink" Target="https://smazka.perm.ru/" TargetMode="External"/><Relationship Id="rId1" Type="http://schemas.openxmlformats.org/officeDocument/2006/relationships/hyperlink" Target="mailto:ck@smazka.perm.ru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ck@smazka.perm.ru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ck@smazka.perm.ru" TargetMode="External"/><Relationship Id="rId1" Type="http://schemas.openxmlformats.org/officeDocument/2006/relationships/hyperlink" Target="http://smazka.perm.ru/index/vacuum_grease_tomflon_sv150/0-240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ck@smazka.perm.ru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ck@smazka.perm.ru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ck@smazka.perm.ru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pageSetUpPr fitToPage="1"/>
  </sheetPr>
  <dimension ref="A1:Q55"/>
  <sheetViews>
    <sheetView tabSelected="1" view="pageBreakPreview" zoomScale="90" zoomScaleNormal="90" zoomScaleSheetLayoutView="90" workbookViewId="0">
      <selection activeCell="E3" sqref="E3:M3"/>
    </sheetView>
  </sheetViews>
  <sheetFormatPr defaultRowHeight="15" x14ac:dyDescent="0.25"/>
  <cols>
    <col min="1" max="4" width="9.28515625" customWidth="1"/>
    <col min="5" max="5" width="9" customWidth="1"/>
    <col min="6" max="6" width="2.140625" customWidth="1"/>
    <col min="7" max="10" width="9.28515625" customWidth="1"/>
    <col min="11" max="11" width="9" customWidth="1"/>
    <col min="12" max="12" width="2.140625" customWidth="1"/>
    <col min="13" max="16" width="9.28515625" customWidth="1"/>
    <col min="17" max="17" width="9" customWidth="1"/>
  </cols>
  <sheetData>
    <row r="1" spans="1:17" ht="81.75" customHeight="1" x14ac:dyDescent="0.25">
      <c r="A1" s="489" t="s">
        <v>1293</v>
      </c>
      <c r="B1" s="490"/>
      <c r="C1" s="490"/>
      <c r="D1" s="490"/>
      <c r="E1" s="482" t="s">
        <v>1881</v>
      </c>
      <c r="F1" s="482"/>
      <c r="G1" s="482"/>
      <c r="H1" s="482"/>
      <c r="I1" s="482"/>
      <c r="J1" s="482"/>
      <c r="K1" s="482"/>
      <c r="L1" s="482"/>
      <c r="M1" s="482"/>
      <c r="N1" s="487" t="s">
        <v>1254</v>
      </c>
      <c r="O1" s="487"/>
      <c r="P1" s="487"/>
      <c r="Q1" s="487"/>
    </row>
    <row r="2" spans="1:17" ht="19.5" customHeight="1" x14ac:dyDescent="0.35">
      <c r="A2" s="491" t="s">
        <v>1246</v>
      </c>
      <c r="B2" s="491"/>
      <c r="C2" s="491"/>
      <c r="D2" s="491"/>
      <c r="E2" s="482"/>
      <c r="F2" s="482"/>
      <c r="G2" s="482"/>
      <c r="H2" s="482"/>
      <c r="I2" s="482"/>
      <c r="J2" s="482"/>
      <c r="K2" s="482"/>
      <c r="L2" s="482"/>
      <c r="M2" s="482"/>
      <c r="N2" s="487"/>
      <c r="O2" s="487"/>
      <c r="P2" s="487"/>
      <c r="Q2" s="487"/>
    </row>
    <row r="3" spans="1:17" ht="15.75" customHeight="1" x14ac:dyDescent="0.3">
      <c r="A3" s="481" t="s">
        <v>168</v>
      </c>
      <c r="B3" s="481"/>
      <c r="C3" s="481"/>
      <c r="D3" s="481"/>
      <c r="E3" s="493" t="s">
        <v>1362</v>
      </c>
      <c r="F3" s="493"/>
      <c r="G3" s="493"/>
      <c r="H3" s="493"/>
      <c r="I3" s="493"/>
      <c r="J3" s="493"/>
      <c r="K3" s="493"/>
      <c r="L3" s="493"/>
      <c r="M3" s="493"/>
      <c r="N3" s="488" t="s">
        <v>1253</v>
      </c>
      <c r="O3" s="488"/>
      <c r="P3" s="488"/>
      <c r="Q3" s="488"/>
    </row>
    <row r="4" spans="1:17" ht="15.75" thickBot="1" x14ac:dyDescent="0.3">
      <c r="A4" s="254"/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</row>
    <row r="5" spans="1:17" ht="15.75" thickTop="1" x14ac:dyDescent="0.25">
      <c r="A5" s="255"/>
      <c r="B5" s="256"/>
      <c r="C5" s="256"/>
      <c r="D5" s="256"/>
      <c r="E5" s="257"/>
      <c r="F5" s="254"/>
      <c r="G5" s="255"/>
      <c r="H5" s="256"/>
      <c r="I5" s="256"/>
      <c r="J5" s="256"/>
      <c r="K5" s="257"/>
      <c r="L5" s="254"/>
      <c r="M5" s="255"/>
      <c r="N5" s="256"/>
      <c r="O5" s="256"/>
      <c r="P5" s="256"/>
      <c r="Q5" s="257"/>
    </row>
    <row r="6" spans="1:17" x14ac:dyDescent="0.25">
      <c r="A6" s="258"/>
      <c r="B6" s="259"/>
      <c r="C6" s="259"/>
      <c r="D6" s="259"/>
      <c r="E6" s="260"/>
      <c r="F6" s="254"/>
      <c r="G6" s="258"/>
      <c r="H6" s="259"/>
      <c r="I6" s="259"/>
      <c r="J6" s="259"/>
      <c r="K6" s="260"/>
      <c r="L6" s="254"/>
      <c r="M6" s="258"/>
      <c r="N6" s="259"/>
      <c r="O6" s="259"/>
      <c r="P6" s="259"/>
      <c r="Q6" s="260"/>
    </row>
    <row r="7" spans="1:17" x14ac:dyDescent="0.25">
      <c r="A7" s="258"/>
      <c r="B7" s="259"/>
      <c r="C7" s="259"/>
      <c r="D7" s="259"/>
      <c r="E7" s="260"/>
      <c r="F7" s="254"/>
      <c r="G7" s="258"/>
      <c r="H7" s="259"/>
      <c r="I7" s="259"/>
      <c r="J7" s="259"/>
      <c r="K7" s="260"/>
      <c r="L7" s="254"/>
      <c r="M7" s="258"/>
      <c r="N7" s="259"/>
      <c r="O7" s="259"/>
      <c r="P7" s="259"/>
      <c r="Q7" s="260"/>
    </row>
    <row r="8" spans="1:17" x14ac:dyDescent="0.25">
      <c r="A8" s="258"/>
      <c r="B8" s="259"/>
      <c r="C8" s="259"/>
      <c r="D8" s="259"/>
      <c r="E8" s="260"/>
      <c r="F8" s="254"/>
      <c r="G8" s="258"/>
      <c r="H8" s="259"/>
      <c r="J8" s="259"/>
      <c r="K8" s="260"/>
      <c r="L8" s="254"/>
      <c r="M8" s="258"/>
      <c r="N8" s="259"/>
      <c r="O8" s="259"/>
      <c r="P8" s="259"/>
      <c r="Q8" s="260"/>
    </row>
    <row r="9" spans="1:17" x14ac:dyDescent="0.25">
      <c r="A9" s="258"/>
      <c r="B9" s="259"/>
      <c r="C9" s="259"/>
      <c r="D9" s="259"/>
      <c r="E9" s="260"/>
      <c r="F9" s="254"/>
      <c r="G9" s="258"/>
      <c r="H9" s="259"/>
      <c r="I9" s="259"/>
      <c r="J9" s="259"/>
      <c r="K9" s="260"/>
      <c r="L9" s="254"/>
      <c r="M9" s="258"/>
      <c r="N9" s="259"/>
      <c r="O9" s="259"/>
      <c r="P9" s="259"/>
      <c r="Q9" s="260"/>
    </row>
    <row r="10" spans="1:17" x14ac:dyDescent="0.25">
      <c r="A10" s="258"/>
      <c r="B10" s="259"/>
      <c r="C10" s="259"/>
      <c r="D10" s="259"/>
      <c r="E10" s="260"/>
      <c r="F10" s="254"/>
      <c r="G10" s="258"/>
      <c r="H10" s="259"/>
      <c r="I10" s="259"/>
      <c r="J10" s="259"/>
      <c r="K10" s="260"/>
      <c r="L10" s="254"/>
      <c r="M10" s="258"/>
      <c r="N10" s="259"/>
      <c r="O10" s="259"/>
      <c r="P10" s="259"/>
      <c r="Q10" s="260"/>
    </row>
    <row r="11" spans="1:17" x14ac:dyDescent="0.25">
      <c r="A11" s="258"/>
      <c r="B11" s="259"/>
      <c r="C11" s="259"/>
      <c r="D11" s="259"/>
      <c r="E11" s="260"/>
      <c r="F11" s="254"/>
      <c r="G11" s="258"/>
      <c r="H11" s="259"/>
      <c r="I11" s="259"/>
      <c r="J11" s="259"/>
      <c r="K11" s="260"/>
      <c r="L11" s="254"/>
      <c r="M11" s="258"/>
      <c r="N11" s="259"/>
      <c r="O11" s="259"/>
      <c r="P11" s="259"/>
      <c r="Q11" s="260"/>
    </row>
    <row r="12" spans="1:17" x14ac:dyDescent="0.25">
      <c r="A12" s="258"/>
      <c r="B12" s="259"/>
      <c r="C12" s="259"/>
      <c r="D12" s="259"/>
      <c r="E12" s="260"/>
      <c r="F12" s="254"/>
      <c r="G12" s="258"/>
      <c r="H12" s="259"/>
      <c r="I12" s="259"/>
      <c r="J12" s="259"/>
      <c r="K12" s="260"/>
      <c r="L12" s="254"/>
      <c r="M12" s="258"/>
      <c r="N12" s="259"/>
      <c r="O12" s="259"/>
      <c r="P12" s="259"/>
      <c r="Q12" s="260"/>
    </row>
    <row r="13" spans="1:17" x14ac:dyDescent="0.25">
      <c r="A13" s="258"/>
      <c r="B13" s="259"/>
      <c r="C13" s="259"/>
      <c r="D13" s="259"/>
      <c r="E13" s="260"/>
      <c r="F13" s="254"/>
      <c r="G13" s="258"/>
      <c r="H13" s="259"/>
      <c r="I13" s="259"/>
      <c r="J13" s="259"/>
      <c r="K13" s="260"/>
      <c r="L13" s="254"/>
      <c r="M13" s="258"/>
      <c r="N13" s="259"/>
      <c r="O13" s="259"/>
      <c r="P13" s="259"/>
      <c r="Q13" s="260"/>
    </row>
    <row r="14" spans="1:17" x14ac:dyDescent="0.25">
      <c r="A14" s="258"/>
      <c r="B14" s="259"/>
      <c r="C14" s="259"/>
      <c r="D14" s="259"/>
      <c r="E14" s="260"/>
      <c r="F14" s="254"/>
      <c r="G14" s="258"/>
      <c r="H14" s="259"/>
      <c r="I14" s="259"/>
      <c r="J14" s="259"/>
      <c r="K14" s="260"/>
      <c r="L14" s="254"/>
      <c r="M14" s="258"/>
      <c r="N14" s="259"/>
      <c r="O14" s="259"/>
      <c r="P14" s="259"/>
      <c r="Q14" s="260"/>
    </row>
    <row r="15" spans="1:17" ht="8.25" customHeight="1" x14ac:dyDescent="0.25">
      <c r="A15" s="258"/>
      <c r="B15" s="259"/>
      <c r="C15" s="259"/>
      <c r="D15" s="259"/>
      <c r="E15" s="260"/>
      <c r="F15" s="254"/>
      <c r="G15" s="258"/>
      <c r="H15" s="259"/>
      <c r="I15" s="259"/>
      <c r="J15" s="259"/>
      <c r="K15" s="260"/>
      <c r="L15" s="254"/>
      <c r="M15" s="258"/>
      <c r="N15" s="259"/>
      <c r="O15" s="259"/>
      <c r="P15" s="259"/>
      <c r="Q15" s="260"/>
    </row>
    <row r="16" spans="1:17" ht="24" thickBot="1" x14ac:dyDescent="0.4">
      <c r="A16" s="483" t="s">
        <v>1247</v>
      </c>
      <c r="B16" s="484"/>
      <c r="C16" s="484"/>
      <c r="D16" s="484"/>
      <c r="E16" s="485"/>
      <c r="F16" s="254"/>
      <c r="G16" s="483" t="s">
        <v>392</v>
      </c>
      <c r="H16" s="484"/>
      <c r="I16" s="484"/>
      <c r="J16" s="484"/>
      <c r="K16" s="485"/>
      <c r="L16" s="254"/>
      <c r="M16" s="483" t="s">
        <v>726</v>
      </c>
      <c r="N16" s="484"/>
      <c r="O16" s="484"/>
      <c r="P16" s="484"/>
      <c r="Q16" s="485"/>
    </row>
    <row r="17" spans="1:17" ht="11.25" customHeight="1" thickTop="1" thickBot="1" x14ac:dyDescent="0.3">
      <c r="A17" s="254"/>
      <c r="B17" s="254"/>
      <c r="C17" s="254"/>
      <c r="D17" s="254"/>
      <c r="E17" s="254"/>
      <c r="F17" s="254"/>
      <c r="G17" s="254"/>
      <c r="H17" s="254"/>
      <c r="I17" s="254"/>
      <c r="J17" s="254"/>
      <c r="K17" s="254"/>
      <c r="L17" s="254"/>
      <c r="M17" s="254"/>
      <c r="N17" s="254"/>
      <c r="O17" s="254"/>
      <c r="P17" s="254"/>
      <c r="Q17" s="254"/>
    </row>
    <row r="18" spans="1:17" ht="15.75" thickTop="1" x14ac:dyDescent="0.25">
      <c r="A18" s="255"/>
      <c r="B18" s="256"/>
      <c r="C18" s="256"/>
      <c r="D18" s="256"/>
      <c r="E18" s="257"/>
      <c r="F18" s="254"/>
      <c r="G18" s="255"/>
      <c r="H18" s="256"/>
      <c r="I18" s="256"/>
      <c r="J18" s="256"/>
      <c r="K18" s="257"/>
      <c r="L18" s="254"/>
      <c r="M18" s="486" t="s">
        <v>1250</v>
      </c>
      <c r="N18" s="486"/>
      <c r="O18" s="486"/>
      <c r="P18" s="486"/>
      <c r="Q18" s="486"/>
    </row>
    <row r="19" spans="1:17" x14ac:dyDescent="0.25">
      <c r="A19" s="258"/>
      <c r="B19" s="259"/>
      <c r="C19" s="259"/>
      <c r="D19" s="259"/>
      <c r="E19" s="260"/>
      <c r="F19" s="254"/>
      <c r="G19" s="258"/>
      <c r="H19" s="259"/>
      <c r="I19" s="259"/>
      <c r="J19" s="259"/>
      <c r="K19" s="260"/>
      <c r="L19" s="254"/>
      <c r="M19" s="486"/>
      <c r="N19" s="486"/>
      <c r="O19" s="486"/>
      <c r="P19" s="486"/>
      <c r="Q19" s="486"/>
    </row>
    <row r="20" spans="1:17" x14ac:dyDescent="0.25">
      <c r="A20" s="258"/>
      <c r="B20" s="259"/>
      <c r="C20" s="259"/>
      <c r="D20" s="259"/>
      <c r="E20" s="260"/>
      <c r="F20" s="254"/>
      <c r="G20" s="258"/>
      <c r="H20" s="259"/>
      <c r="I20" s="259"/>
      <c r="J20" s="259"/>
      <c r="K20" s="260"/>
      <c r="L20" s="254"/>
      <c r="M20" s="486" t="s">
        <v>1315</v>
      </c>
      <c r="N20" s="486"/>
      <c r="O20" s="486"/>
      <c r="P20" s="486"/>
      <c r="Q20" s="486"/>
    </row>
    <row r="21" spans="1:17" x14ac:dyDescent="0.25">
      <c r="A21" s="258"/>
      <c r="B21" s="259"/>
      <c r="C21" s="259"/>
      <c r="D21" s="259"/>
      <c r="E21" s="260"/>
      <c r="F21" s="254"/>
      <c r="G21" s="258"/>
      <c r="H21" s="259"/>
      <c r="I21" s="259"/>
      <c r="J21" s="259"/>
      <c r="K21" s="260"/>
      <c r="L21" s="254"/>
      <c r="M21" s="486"/>
      <c r="N21" s="486"/>
      <c r="O21" s="486"/>
      <c r="P21" s="486"/>
      <c r="Q21" s="486"/>
    </row>
    <row r="22" spans="1:17" x14ac:dyDescent="0.25">
      <c r="A22" s="258"/>
      <c r="B22" s="259"/>
      <c r="C22" s="259"/>
      <c r="D22" s="259"/>
      <c r="E22" s="260"/>
      <c r="F22" s="254"/>
      <c r="G22" s="258"/>
      <c r="H22" s="259"/>
      <c r="I22" s="259"/>
      <c r="J22" s="259"/>
      <c r="K22" s="260"/>
      <c r="L22" s="254"/>
      <c r="M22" s="254"/>
      <c r="N22" s="254"/>
      <c r="O22" s="254"/>
      <c r="P22" s="254"/>
      <c r="Q22" s="254"/>
    </row>
    <row r="23" spans="1:17" x14ac:dyDescent="0.25">
      <c r="A23" s="258"/>
      <c r="B23" s="259"/>
      <c r="C23" s="259"/>
      <c r="D23" s="259"/>
      <c r="E23" s="260"/>
      <c r="F23" s="254"/>
      <c r="G23" s="258"/>
      <c r="H23" s="259"/>
      <c r="I23" s="259"/>
      <c r="J23" s="259"/>
      <c r="K23" s="260"/>
      <c r="L23" s="254"/>
      <c r="M23" s="254"/>
      <c r="N23" s="254"/>
      <c r="O23" s="254"/>
      <c r="P23" s="254"/>
      <c r="Q23" s="254"/>
    </row>
    <row r="24" spans="1:17" x14ac:dyDescent="0.25">
      <c r="A24" s="258"/>
      <c r="B24" s="259"/>
      <c r="C24" s="259"/>
      <c r="D24" s="259"/>
      <c r="E24" s="260"/>
      <c r="F24" s="254"/>
      <c r="G24" s="258"/>
      <c r="H24" s="259"/>
      <c r="I24" s="259"/>
      <c r="J24" s="259"/>
      <c r="K24" s="260"/>
      <c r="L24" s="254"/>
      <c r="M24" s="254"/>
      <c r="N24" s="254"/>
      <c r="O24" s="254"/>
      <c r="P24" s="254"/>
      <c r="Q24" s="254"/>
    </row>
    <row r="25" spans="1:17" x14ac:dyDescent="0.25">
      <c r="A25" s="258"/>
      <c r="B25" s="259"/>
      <c r="C25" s="259"/>
      <c r="D25" s="259"/>
      <c r="E25" s="260"/>
      <c r="F25" s="254"/>
      <c r="G25" s="258"/>
      <c r="H25" s="259"/>
      <c r="I25" s="259"/>
      <c r="J25" s="259"/>
      <c r="K25" s="260"/>
      <c r="L25" s="254"/>
      <c r="M25" s="254"/>
      <c r="N25" s="254"/>
      <c r="O25" s="254"/>
      <c r="P25" s="254"/>
      <c r="Q25" s="254"/>
    </row>
    <row r="26" spans="1:17" ht="21" x14ac:dyDescent="0.25">
      <c r="A26" s="258"/>
      <c r="B26" s="259"/>
      <c r="C26" s="259"/>
      <c r="D26" s="259"/>
      <c r="E26" s="260"/>
      <c r="F26" s="254"/>
      <c r="G26" s="258"/>
      <c r="H26" s="259"/>
      <c r="I26" s="259"/>
      <c r="J26" s="259"/>
      <c r="K26" s="260"/>
      <c r="L26" s="254"/>
      <c r="M26" s="492" t="s">
        <v>1312</v>
      </c>
      <c r="N26" s="492"/>
      <c r="O26" s="492"/>
      <c r="P26" s="492"/>
      <c r="Q26" s="492"/>
    </row>
    <row r="27" spans="1:17" x14ac:dyDescent="0.25">
      <c r="A27" s="258"/>
      <c r="B27" s="259"/>
      <c r="C27" s="259"/>
      <c r="D27" s="259"/>
      <c r="E27" s="260"/>
      <c r="F27" s="254"/>
      <c r="G27" s="258"/>
      <c r="H27" s="259"/>
      <c r="I27" s="259"/>
      <c r="J27" s="259"/>
      <c r="K27" s="260"/>
      <c r="L27" s="254"/>
      <c r="M27" s="254"/>
      <c r="N27" s="254"/>
      <c r="O27" s="254"/>
      <c r="P27" s="254"/>
      <c r="Q27" s="254"/>
    </row>
    <row r="28" spans="1:17" x14ac:dyDescent="0.25">
      <c r="A28" s="258"/>
      <c r="B28" s="259"/>
      <c r="C28" s="259"/>
      <c r="D28" s="259"/>
      <c r="E28" s="260"/>
      <c r="F28" s="254"/>
      <c r="G28" s="258"/>
      <c r="H28" s="259"/>
      <c r="I28" s="259"/>
      <c r="J28" s="259"/>
      <c r="K28" s="260"/>
      <c r="L28" s="254"/>
      <c r="M28" s="254"/>
      <c r="N28" s="254"/>
      <c r="O28" s="254"/>
      <c r="P28" s="254"/>
      <c r="Q28" s="254"/>
    </row>
    <row r="29" spans="1:17" ht="24" thickBot="1" x14ac:dyDescent="0.4">
      <c r="A29" s="483" t="s">
        <v>1248</v>
      </c>
      <c r="B29" s="484"/>
      <c r="C29" s="484"/>
      <c r="D29" s="484"/>
      <c r="E29" s="485"/>
      <c r="F29" s="254"/>
      <c r="G29" s="483" t="s">
        <v>1249</v>
      </c>
      <c r="H29" s="484"/>
      <c r="I29" s="484"/>
      <c r="J29" s="484"/>
      <c r="K29" s="485"/>
      <c r="L29" s="254"/>
      <c r="M29" s="254"/>
      <c r="N29" s="254"/>
      <c r="O29" s="254"/>
      <c r="P29" s="254"/>
      <c r="Q29" s="254"/>
    </row>
    <row r="30" spans="1:17" ht="15.75" thickTop="1" x14ac:dyDescent="0.25">
      <c r="A30" s="254"/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</row>
    <row r="31" spans="1:17" x14ac:dyDescent="0.25">
      <c r="A31" s="254"/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</row>
    <row r="32" spans="1:17" x14ac:dyDescent="0.25">
      <c r="A32" s="254"/>
      <c r="B32" s="254"/>
      <c r="C32" s="254"/>
      <c r="D32" s="254"/>
      <c r="E32" s="254"/>
      <c r="F32" s="254"/>
      <c r="G32" s="254"/>
      <c r="H32" s="254"/>
      <c r="I32" s="254"/>
      <c r="J32" s="254"/>
      <c r="K32" s="254"/>
      <c r="L32" s="254"/>
      <c r="M32" s="254"/>
      <c r="N32" s="254"/>
      <c r="O32" s="254"/>
      <c r="P32" s="254"/>
      <c r="Q32" s="254"/>
    </row>
    <row r="33" spans="1:17" x14ac:dyDescent="0.25">
      <c r="A33" s="254"/>
      <c r="B33" s="254"/>
      <c r="C33" s="254"/>
      <c r="D33" s="254"/>
      <c r="E33" s="254"/>
      <c r="F33" s="254"/>
      <c r="G33" s="254"/>
      <c r="H33" s="254"/>
      <c r="I33" s="254"/>
      <c r="J33" s="254"/>
      <c r="K33" s="254"/>
      <c r="L33" s="254"/>
      <c r="M33" s="254"/>
      <c r="N33" s="254"/>
      <c r="O33" s="254"/>
      <c r="P33" s="254"/>
      <c r="Q33" s="254"/>
    </row>
    <row r="34" spans="1:17" x14ac:dyDescent="0.25">
      <c r="A34" s="254"/>
      <c r="B34" s="254"/>
      <c r="C34" s="254"/>
      <c r="D34" s="254"/>
      <c r="E34" s="254"/>
      <c r="F34" s="254"/>
      <c r="G34" s="254"/>
      <c r="H34" s="254"/>
      <c r="I34" s="254"/>
      <c r="J34" s="254"/>
      <c r="K34" s="254"/>
      <c r="L34" s="254"/>
      <c r="M34" s="254"/>
      <c r="N34" s="254"/>
      <c r="O34" s="254"/>
      <c r="P34" s="254"/>
      <c r="Q34" s="254"/>
    </row>
    <row r="35" spans="1:17" x14ac:dyDescent="0.25">
      <c r="A35" s="254"/>
      <c r="B35" s="254"/>
      <c r="C35" s="254"/>
      <c r="D35" s="254"/>
      <c r="E35" s="254"/>
      <c r="F35" s="254"/>
      <c r="G35" s="254"/>
      <c r="H35" s="254"/>
      <c r="I35" s="254"/>
      <c r="J35" s="254"/>
      <c r="K35" s="254"/>
      <c r="L35" s="254"/>
      <c r="M35" s="254"/>
      <c r="N35" s="254"/>
      <c r="O35" s="254"/>
      <c r="P35" s="254"/>
      <c r="Q35" s="254"/>
    </row>
    <row r="36" spans="1:17" x14ac:dyDescent="0.25">
      <c r="A36" s="254"/>
      <c r="B36" s="254"/>
      <c r="C36" s="254"/>
      <c r="D36" s="254"/>
      <c r="E36" s="254"/>
      <c r="F36" s="254"/>
      <c r="G36" s="254"/>
      <c r="H36" s="254"/>
      <c r="I36" s="254"/>
      <c r="J36" s="254"/>
      <c r="K36" s="254"/>
      <c r="L36" s="254"/>
      <c r="M36" s="254"/>
      <c r="N36" s="254"/>
      <c r="O36" s="254"/>
      <c r="P36" s="254"/>
      <c r="Q36" s="254"/>
    </row>
    <row r="37" spans="1:17" x14ac:dyDescent="0.25">
      <c r="A37" s="254"/>
      <c r="B37" s="254"/>
      <c r="C37" s="254"/>
      <c r="D37" s="254"/>
      <c r="E37" s="254"/>
      <c r="F37" s="254"/>
      <c r="G37" s="254"/>
      <c r="H37" s="254"/>
      <c r="I37" s="254"/>
      <c r="J37" s="254"/>
      <c r="K37" s="254"/>
      <c r="L37" s="254"/>
      <c r="M37" s="254"/>
      <c r="N37" s="254"/>
      <c r="O37" s="254"/>
      <c r="P37" s="254"/>
      <c r="Q37" s="254"/>
    </row>
    <row r="38" spans="1:17" x14ac:dyDescent="0.25">
      <c r="A38" s="254"/>
      <c r="B38" s="254"/>
      <c r="C38" s="254"/>
      <c r="D38" s="254"/>
      <c r="E38" s="254"/>
      <c r="F38" s="254"/>
      <c r="G38" s="254"/>
      <c r="H38" s="254"/>
      <c r="I38" s="254"/>
      <c r="J38" s="254"/>
      <c r="K38" s="254"/>
      <c r="L38" s="254"/>
      <c r="M38" s="254"/>
      <c r="N38" s="254"/>
      <c r="O38" s="254"/>
      <c r="P38" s="254"/>
      <c r="Q38" s="254"/>
    </row>
    <row r="39" spans="1:17" x14ac:dyDescent="0.25">
      <c r="A39" s="254"/>
      <c r="B39" s="254"/>
      <c r="C39" s="254"/>
      <c r="D39" s="254"/>
      <c r="E39" s="254"/>
      <c r="F39" s="254"/>
      <c r="G39" s="254"/>
      <c r="H39" s="254"/>
      <c r="I39" s="254"/>
      <c r="J39" s="254"/>
      <c r="K39" s="254"/>
      <c r="L39" s="254"/>
      <c r="M39" s="254"/>
      <c r="N39" s="254"/>
      <c r="O39" s="254"/>
      <c r="P39" s="254"/>
      <c r="Q39" s="254"/>
    </row>
    <row r="40" spans="1:17" x14ac:dyDescent="0.25">
      <c r="A40" s="254"/>
      <c r="B40" s="254"/>
      <c r="C40" s="254"/>
      <c r="D40" s="254"/>
      <c r="E40" s="254"/>
      <c r="F40" s="254"/>
      <c r="G40" s="254"/>
      <c r="H40" s="254"/>
      <c r="I40" s="254"/>
      <c r="J40" s="254"/>
      <c r="K40" s="254"/>
      <c r="L40" s="254"/>
      <c r="M40" s="254"/>
      <c r="N40" s="254"/>
      <c r="O40" s="254"/>
      <c r="P40" s="254"/>
      <c r="Q40" s="254"/>
    </row>
    <row r="41" spans="1:17" x14ac:dyDescent="0.25">
      <c r="A41" s="254"/>
      <c r="B41" s="254"/>
      <c r="C41" s="254"/>
      <c r="D41" s="254"/>
      <c r="E41" s="254"/>
      <c r="F41" s="254"/>
      <c r="G41" s="254"/>
      <c r="H41" s="254"/>
      <c r="I41" s="254"/>
      <c r="J41" s="254"/>
      <c r="K41" s="254"/>
      <c r="L41" s="254"/>
      <c r="M41" s="254"/>
      <c r="N41" s="254"/>
      <c r="O41" s="254"/>
      <c r="P41" s="254"/>
      <c r="Q41" s="254"/>
    </row>
    <row r="42" spans="1:17" x14ac:dyDescent="0.25">
      <c r="A42" s="254"/>
      <c r="B42" s="254"/>
      <c r="C42" s="254"/>
      <c r="D42" s="254"/>
      <c r="E42" s="254"/>
      <c r="F42" s="254"/>
      <c r="G42" s="254"/>
      <c r="H42" s="254"/>
      <c r="I42" s="254"/>
      <c r="J42" s="254"/>
      <c r="K42" s="254"/>
      <c r="L42" s="254"/>
      <c r="M42" s="254"/>
      <c r="N42" s="254"/>
      <c r="O42" s="254"/>
      <c r="P42" s="254"/>
      <c r="Q42" s="254"/>
    </row>
    <row r="43" spans="1:17" x14ac:dyDescent="0.25">
      <c r="A43" s="254"/>
      <c r="B43" s="254"/>
      <c r="C43" s="254"/>
      <c r="D43" s="254"/>
      <c r="E43" s="254"/>
      <c r="F43" s="254"/>
      <c r="G43" s="254"/>
      <c r="H43" s="254"/>
      <c r="I43" s="254"/>
      <c r="J43" s="254"/>
      <c r="K43" s="254"/>
      <c r="L43" s="254"/>
      <c r="M43" s="254"/>
      <c r="N43" s="254"/>
      <c r="O43" s="254"/>
      <c r="P43" s="254"/>
      <c r="Q43" s="254"/>
    </row>
    <row r="44" spans="1:17" x14ac:dyDescent="0.25">
      <c r="A44" s="254"/>
      <c r="B44" s="254"/>
      <c r="C44" s="254"/>
      <c r="D44" s="254"/>
      <c r="E44" s="254"/>
      <c r="F44" s="254"/>
      <c r="G44" s="254"/>
      <c r="H44" s="254"/>
      <c r="I44" s="254"/>
      <c r="J44" s="254"/>
      <c r="K44" s="254"/>
      <c r="L44" s="254"/>
      <c r="M44" s="254"/>
      <c r="N44" s="254"/>
      <c r="O44" s="254"/>
      <c r="P44" s="254"/>
      <c r="Q44" s="254"/>
    </row>
    <row r="45" spans="1:17" x14ac:dyDescent="0.25">
      <c r="A45" s="254"/>
      <c r="B45" s="254"/>
      <c r="C45" s="254"/>
      <c r="D45" s="254"/>
      <c r="E45" s="254"/>
      <c r="F45" s="254"/>
      <c r="G45" s="254"/>
      <c r="H45" s="254"/>
      <c r="I45" s="254"/>
      <c r="J45" s="254"/>
      <c r="K45" s="254"/>
      <c r="L45" s="254"/>
      <c r="M45" s="254"/>
      <c r="N45" s="254"/>
      <c r="O45" s="254"/>
      <c r="P45" s="254"/>
      <c r="Q45" s="254"/>
    </row>
    <row r="46" spans="1:17" x14ac:dyDescent="0.25">
      <c r="A46" s="254"/>
      <c r="B46" s="254"/>
      <c r="C46" s="254"/>
      <c r="D46" s="254"/>
      <c r="E46" s="254"/>
      <c r="F46" s="254"/>
      <c r="G46" s="254"/>
      <c r="H46" s="254"/>
      <c r="I46" s="254"/>
      <c r="J46" s="254"/>
      <c r="K46" s="254"/>
      <c r="L46" s="254"/>
      <c r="M46" s="254"/>
      <c r="N46" s="254"/>
      <c r="O46" s="254"/>
      <c r="P46" s="254"/>
      <c r="Q46" s="254"/>
    </row>
    <row r="47" spans="1:17" x14ac:dyDescent="0.25">
      <c r="A47" s="254"/>
      <c r="B47" s="254"/>
      <c r="C47" s="254"/>
      <c r="D47" s="254"/>
      <c r="E47" s="254"/>
      <c r="F47" s="254"/>
      <c r="G47" s="254"/>
      <c r="H47" s="254"/>
      <c r="I47" s="254"/>
      <c r="J47" s="254"/>
      <c r="K47" s="254"/>
      <c r="L47" s="254"/>
      <c r="M47" s="254"/>
      <c r="N47" s="254"/>
      <c r="O47" s="254"/>
      <c r="P47" s="254"/>
      <c r="Q47" s="254"/>
    </row>
    <row r="48" spans="1:17" x14ac:dyDescent="0.25">
      <c r="A48" s="254"/>
      <c r="B48" s="254"/>
      <c r="C48" s="254"/>
      <c r="D48" s="254"/>
      <c r="E48" s="254"/>
      <c r="F48" s="254"/>
      <c r="G48" s="254"/>
      <c r="H48" s="254"/>
      <c r="I48" s="254"/>
      <c r="J48" s="254"/>
      <c r="K48" s="254"/>
      <c r="L48" s="254"/>
      <c r="M48" s="254"/>
      <c r="N48" s="254"/>
      <c r="O48" s="254"/>
      <c r="P48" s="254"/>
      <c r="Q48" s="254"/>
    </row>
    <row r="49" spans="1:17" x14ac:dyDescent="0.25">
      <c r="A49" s="254"/>
      <c r="B49" s="254"/>
      <c r="C49" s="254"/>
      <c r="D49" s="254"/>
      <c r="E49" s="254"/>
      <c r="F49" s="254"/>
      <c r="G49" s="254"/>
      <c r="H49" s="254"/>
      <c r="I49" s="254"/>
      <c r="J49" s="254"/>
      <c r="K49" s="254"/>
      <c r="L49" s="254"/>
      <c r="M49" s="254"/>
      <c r="N49" s="254"/>
      <c r="O49" s="254"/>
      <c r="P49" s="254"/>
      <c r="Q49" s="254"/>
    </row>
    <row r="50" spans="1:17" x14ac:dyDescent="0.25">
      <c r="A50" s="254"/>
      <c r="B50" s="254"/>
      <c r="C50" s="254"/>
      <c r="D50" s="254"/>
      <c r="E50" s="254"/>
      <c r="F50" s="254"/>
      <c r="G50" s="254"/>
      <c r="H50" s="254"/>
      <c r="I50" s="254"/>
      <c r="J50" s="254"/>
      <c r="K50" s="254"/>
      <c r="L50" s="254"/>
      <c r="M50" s="254"/>
      <c r="N50" s="254"/>
      <c r="O50" s="254"/>
      <c r="P50" s="254"/>
      <c r="Q50" s="254"/>
    </row>
    <row r="51" spans="1:17" x14ac:dyDescent="0.25">
      <c r="A51" s="254"/>
      <c r="B51" s="254"/>
      <c r="C51" s="254"/>
      <c r="D51" s="254"/>
      <c r="E51" s="254"/>
      <c r="F51" s="254"/>
      <c r="G51" s="254"/>
      <c r="H51" s="254"/>
      <c r="I51" s="254"/>
      <c r="J51" s="254"/>
      <c r="K51" s="254"/>
      <c r="L51" s="254"/>
      <c r="M51" s="254"/>
      <c r="N51" s="254"/>
      <c r="O51" s="254"/>
      <c r="P51" s="254"/>
      <c r="Q51" s="254"/>
    </row>
    <row r="52" spans="1:17" x14ac:dyDescent="0.25">
      <c r="A52" s="254"/>
      <c r="B52" s="254"/>
      <c r="C52" s="254"/>
      <c r="D52" s="254"/>
      <c r="E52" s="254"/>
      <c r="F52" s="254"/>
      <c r="G52" s="254"/>
      <c r="H52" s="254"/>
      <c r="I52" s="254"/>
      <c r="J52" s="254"/>
      <c r="K52" s="254"/>
      <c r="L52" s="254"/>
      <c r="M52" s="254"/>
      <c r="N52" s="254"/>
      <c r="O52" s="254"/>
      <c r="P52" s="254"/>
      <c r="Q52" s="254"/>
    </row>
    <row r="53" spans="1:17" x14ac:dyDescent="0.25">
      <c r="A53" s="254"/>
      <c r="B53" s="254"/>
      <c r="C53" s="254"/>
      <c r="D53" s="254"/>
      <c r="E53" s="254"/>
      <c r="F53" s="254"/>
      <c r="G53" s="254"/>
      <c r="H53" s="254"/>
      <c r="I53" s="254"/>
      <c r="J53" s="254"/>
      <c r="K53" s="254"/>
      <c r="L53" s="254"/>
      <c r="M53" s="254"/>
      <c r="N53" s="254"/>
      <c r="O53" s="254"/>
      <c r="P53" s="254"/>
      <c r="Q53" s="254"/>
    </row>
    <row r="54" spans="1:17" x14ac:dyDescent="0.25">
      <c r="A54" s="254"/>
      <c r="B54" s="254"/>
      <c r="C54" s="254"/>
      <c r="D54" s="254"/>
      <c r="E54" s="254"/>
      <c r="F54" s="254"/>
      <c r="G54" s="254"/>
      <c r="H54" s="254"/>
      <c r="I54" s="254"/>
      <c r="J54" s="254"/>
      <c r="K54" s="254"/>
      <c r="L54" s="254"/>
      <c r="M54" s="254"/>
      <c r="N54" s="254"/>
      <c r="O54" s="254"/>
      <c r="P54" s="254"/>
      <c r="Q54" s="254"/>
    </row>
    <row r="55" spans="1:17" x14ac:dyDescent="0.25">
      <c r="A55" s="254"/>
      <c r="B55" s="254"/>
      <c r="C55" s="254"/>
      <c r="D55" s="254"/>
      <c r="E55" s="254"/>
      <c r="F55" s="254"/>
      <c r="G55" s="254"/>
      <c r="H55" s="254"/>
      <c r="I55" s="254"/>
      <c r="J55" s="254"/>
      <c r="K55" s="254"/>
      <c r="L55" s="254"/>
      <c r="M55" s="254"/>
      <c r="N55" s="254"/>
      <c r="O55" s="254"/>
      <c r="P55" s="254"/>
      <c r="Q55" s="254"/>
    </row>
  </sheetData>
  <sheetProtection password="FF69" sheet="1" objects="1" scenarios="1"/>
  <mergeCells count="15">
    <mergeCell ref="A3:D3"/>
    <mergeCell ref="E1:M2"/>
    <mergeCell ref="A29:E29"/>
    <mergeCell ref="G29:K29"/>
    <mergeCell ref="M18:Q19"/>
    <mergeCell ref="M20:Q21"/>
    <mergeCell ref="A16:E16"/>
    <mergeCell ref="G16:K16"/>
    <mergeCell ref="M16:Q16"/>
    <mergeCell ref="N1:Q2"/>
    <mergeCell ref="N3:Q3"/>
    <mergeCell ref="A1:D1"/>
    <mergeCell ref="A2:D2"/>
    <mergeCell ref="M26:Q26"/>
    <mergeCell ref="E3:M3"/>
  </mergeCells>
  <hyperlinks>
    <hyperlink ref="A3" r:id="rId1"/>
    <hyperlink ref="A16:E16" location="ТОМФЛОН!A1" display="смазки ТОМФЛОН"/>
    <hyperlink ref="G16:K16" location="'Прайс СМАЗКИ'!A1" display="СМАЗКИ"/>
    <hyperlink ref="M16:Q16" location="Масла!A1" display="МАСЛА"/>
    <hyperlink ref="A29:E29" location="'ИНСТРУМЕНТ смазочный'!A1" display="ИНСТРУМЕНТ смазочный"/>
    <hyperlink ref="G29:K29" location="'Антифризы,ТЖ'!A1" display="Антифризы и тех. жидкости"/>
    <hyperlink ref="M18:Q19" location="'Таблица аналогов'!A1" display="Таблица аналогов: пластичные смазки"/>
    <hyperlink ref="M20:Q21" location="'ТАРА вес-габариты'!A1" display="ТАРА: весогабаритные характеристики"/>
    <hyperlink ref="N3" r:id="rId2" display="https://smazka.perm.ru/"/>
    <hyperlink ref="N3:Q3" r:id="rId3" display="smazka.perm.ru"/>
    <hyperlink ref="M26:Q26" location="Реквизиты!A1" display="Реквизиты"/>
  </hyperlinks>
  <printOptions horizontalCentered="1"/>
  <pageMargins left="0.31496062992125984" right="0.31496062992125984" top="0.31496062992125984" bottom="0.31496062992125984" header="0" footer="0"/>
  <pageSetup paperSize="9" scale="68" orientation="portrait" horizontalDpi="300" verticalDpi="300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/>
  <dimension ref="A1:I3"/>
  <sheetViews>
    <sheetView view="pageBreakPreview" zoomScaleNormal="100" zoomScaleSheetLayoutView="100" workbookViewId="0"/>
  </sheetViews>
  <sheetFormatPr defaultColWidth="9.140625" defaultRowHeight="15" x14ac:dyDescent="0.25"/>
  <cols>
    <col min="1" max="1" width="28.28515625" style="322" customWidth="1"/>
    <col min="2" max="2" width="15.42578125" style="322" customWidth="1"/>
    <col min="3" max="3" width="6.5703125" style="322" customWidth="1"/>
    <col min="4" max="4" width="5.42578125" style="322" customWidth="1"/>
    <col min="5" max="5" width="7.7109375" style="322" customWidth="1"/>
    <col min="6" max="6" width="7.140625" style="322" customWidth="1"/>
    <col min="7" max="7" width="28.5703125" style="322" customWidth="1"/>
    <col min="8" max="8" width="18.85546875" style="322" customWidth="1"/>
    <col min="9" max="9" width="21.85546875" style="322" customWidth="1"/>
    <col min="10" max="24" width="8.28515625" style="322" customWidth="1"/>
    <col min="25" max="16384" width="9.140625" style="322"/>
  </cols>
  <sheetData>
    <row r="1" spans="1:9" s="263" customFormat="1" ht="18.75" customHeight="1" x14ac:dyDescent="0.25">
      <c r="A1" s="317" t="s">
        <v>1251</v>
      </c>
      <c r="B1" s="314" t="s">
        <v>393</v>
      </c>
      <c r="C1" s="555" t="s">
        <v>392</v>
      </c>
      <c r="D1" s="555"/>
      <c r="E1" s="556" t="s">
        <v>726</v>
      </c>
      <c r="F1" s="556"/>
      <c r="G1" s="314" t="s">
        <v>1248</v>
      </c>
      <c r="H1" s="317" t="s">
        <v>1252</v>
      </c>
      <c r="I1" s="317" t="s">
        <v>626</v>
      </c>
    </row>
    <row r="2" spans="1:9" ht="314.25" customHeight="1" x14ac:dyDescent="0.25">
      <c r="A2" s="912" t="s">
        <v>1838</v>
      </c>
      <c r="B2" s="912"/>
      <c r="C2" s="912"/>
      <c r="D2" s="912"/>
      <c r="E2" s="912"/>
      <c r="F2" s="912"/>
      <c r="G2" s="912"/>
      <c r="H2" s="912"/>
      <c r="I2" s="912"/>
    </row>
    <row r="3" spans="1:9" ht="117" customHeight="1" x14ac:dyDescent="0.25">
      <c r="A3" s="912" t="s">
        <v>1313</v>
      </c>
      <c r="B3" s="912"/>
      <c r="C3" s="912"/>
      <c r="D3" s="912"/>
      <c r="E3" s="912"/>
      <c r="F3" s="912"/>
      <c r="G3" s="912"/>
      <c r="H3" s="912"/>
      <c r="I3" s="912"/>
    </row>
  </sheetData>
  <sheetProtection password="FF69" sheet="1" objects="1" scenarios="1"/>
  <mergeCells count="4">
    <mergeCell ref="C1:D1"/>
    <mergeCell ref="E1:F1"/>
    <mergeCell ref="A2:I2"/>
    <mergeCell ref="A3:I3"/>
  </mergeCells>
  <hyperlinks>
    <hyperlink ref="A1" location="Содержание!A1" display="Содержание"/>
    <hyperlink ref="B1" location="ТОМФЛОН!A1" display="ТОМФЛОН"/>
    <hyperlink ref="C1:D1" location="'Прайс СМАЗКИ'!A1" display="СМАЗКИ"/>
    <hyperlink ref="E1:F1" location="Масла!A1" display="МАСЛА"/>
    <hyperlink ref="G1" location="'ИНСТРУМЕНТ смазочный'!A1" display="ИНСТРУМЕНТ смазочный"/>
    <hyperlink ref="H1" location="'Антифризы,ТЖ'!A1" display="Антифризы,ТЖ"/>
    <hyperlink ref="I1" location="'Таблица аналогов'!A1" display="Таблица аналогов"/>
  </hyperlinks>
  <pageMargins left="0.7" right="0.7" top="0.75" bottom="0.75" header="0.3" footer="0.3"/>
  <pageSetup paperSize="9" scale="62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rgb="FFC00000"/>
    <pageSetUpPr fitToPage="1"/>
  </sheetPr>
  <dimension ref="A1:K1122"/>
  <sheetViews>
    <sheetView view="pageBreakPreview" zoomScale="90" zoomScaleNormal="60" zoomScaleSheetLayoutView="90" workbookViewId="0">
      <pane ySplit="5" topLeftCell="A6" activePane="bottomLeft" state="frozen"/>
      <selection pane="bottomLeft" activeCell="C1" sqref="C1:D1"/>
    </sheetView>
  </sheetViews>
  <sheetFormatPr defaultColWidth="9.140625" defaultRowHeight="19.5" x14ac:dyDescent="0.25"/>
  <cols>
    <col min="1" max="1" width="28.28515625" style="137" customWidth="1"/>
    <col min="2" max="2" width="15.42578125" style="150" customWidth="1"/>
    <col min="3" max="3" width="6.5703125" style="3" customWidth="1"/>
    <col min="4" max="4" width="5.42578125" style="137" customWidth="1"/>
    <col min="5" max="5" width="7.7109375" style="138" customWidth="1"/>
    <col min="6" max="6" width="7.140625" style="138" customWidth="1"/>
    <col min="7" max="7" width="28.5703125" style="139" customWidth="1"/>
    <col min="8" max="8" width="18.85546875" style="139" customWidth="1"/>
    <col min="9" max="9" width="21.85546875" style="139" customWidth="1"/>
    <col min="10" max="24" width="8.28515625" style="1" customWidth="1"/>
    <col min="25" max="16384" width="9.140625" style="1"/>
  </cols>
  <sheetData>
    <row r="1" spans="1:9" s="263" customFormat="1" ht="18.75" customHeight="1" x14ac:dyDescent="0.25">
      <c r="A1" s="261" t="s">
        <v>1251</v>
      </c>
      <c r="B1" s="262" t="s">
        <v>393</v>
      </c>
      <c r="C1" s="555" t="s">
        <v>392</v>
      </c>
      <c r="D1" s="555"/>
      <c r="E1" s="556" t="s">
        <v>726</v>
      </c>
      <c r="F1" s="556"/>
      <c r="G1" s="262" t="s">
        <v>1248</v>
      </c>
      <c r="H1" s="261" t="s">
        <v>1252</v>
      </c>
      <c r="I1" s="261" t="s">
        <v>626</v>
      </c>
    </row>
    <row r="2" spans="1:9" s="3" customFormat="1" ht="24" customHeight="1" x14ac:dyDescent="0.25">
      <c r="A2" s="570" t="s">
        <v>1246</v>
      </c>
      <c r="B2" s="570"/>
      <c r="C2" s="569" t="s">
        <v>1489</v>
      </c>
      <c r="D2" s="569"/>
      <c r="E2" s="569"/>
      <c r="F2" s="569"/>
      <c r="G2" s="569"/>
      <c r="H2" s="557" t="s">
        <v>1311</v>
      </c>
      <c r="I2" s="557"/>
    </row>
    <row r="3" spans="1:9" s="3" customFormat="1" ht="20.25" customHeight="1" thickBot="1" x14ac:dyDescent="0.3">
      <c r="A3" s="571" t="s">
        <v>168</v>
      </c>
      <c r="B3" s="571"/>
      <c r="C3" s="569"/>
      <c r="D3" s="569"/>
      <c r="E3" s="569"/>
      <c r="F3" s="569"/>
      <c r="G3" s="569"/>
      <c r="H3" s="558" t="s">
        <v>1310</v>
      </c>
      <c r="I3" s="558"/>
    </row>
    <row r="4" spans="1:9" s="3" customFormat="1" ht="14.25" customHeight="1" x14ac:dyDescent="0.25">
      <c r="A4" s="559" t="s">
        <v>0</v>
      </c>
      <c r="B4" s="561" t="s">
        <v>54</v>
      </c>
      <c r="C4" s="563" t="s">
        <v>1</v>
      </c>
      <c r="D4" s="565" t="s">
        <v>4</v>
      </c>
      <c r="E4" s="567" t="s">
        <v>703</v>
      </c>
      <c r="F4" s="568"/>
      <c r="G4" s="626" t="s">
        <v>1837</v>
      </c>
      <c r="H4" s="627"/>
      <c r="I4" s="621">
        <v>45309</v>
      </c>
    </row>
    <row r="5" spans="1:9" s="3" customFormat="1" ht="12.75" thickBot="1" x14ac:dyDescent="0.3">
      <c r="A5" s="560"/>
      <c r="B5" s="562"/>
      <c r="C5" s="564"/>
      <c r="D5" s="566"/>
      <c r="E5" s="445" t="s">
        <v>177</v>
      </c>
      <c r="F5" s="446" t="s">
        <v>66</v>
      </c>
      <c r="G5" s="628"/>
      <c r="H5" s="629"/>
      <c r="I5" s="622"/>
    </row>
    <row r="6" spans="1:9" s="316" customFormat="1" ht="12" x14ac:dyDescent="0.25">
      <c r="A6" s="633" t="s">
        <v>1553</v>
      </c>
      <c r="B6" s="635" t="s">
        <v>1556</v>
      </c>
      <c r="C6" s="443" t="s">
        <v>651</v>
      </c>
      <c r="D6" s="444">
        <v>0.4</v>
      </c>
      <c r="E6" s="423"/>
      <c r="F6" s="424"/>
      <c r="G6" s="639" t="s">
        <v>1554</v>
      </c>
      <c r="H6" s="640"/>
      <c r="I6" s="637"/>
    </row>
    <row r="7" spans="1:9" s="316" customFormat="1" ht="12" x14ac:dyDescent="0.25">
      <c r="A7" s="633"/>
      <c r="B7" s="635"/>
      <c r="C7" s="425" t="s">
        <v>71</v>
      </c>
      <c r="D7" s="426">
        <v>1</v>
      </c>
      <c r="E7" s="423"/>
      <c r="F7" s="424"/>
      <c r="G7" s="639"/>
      <c r="H7" s="640"/>
      <c r="I7" s="637"/>
    </row>
    <row r="8" spans="1:9" s="316" customFormat="1" ht="12" x14ac:dyDescent="0.25">
      <c r="A8" s="633"/>
      <c r="B8" s="635"/>
      <c r="C8" s="425" t="s">
        <v>388</v>
      </c>
      <c r="D8" s="426">
        <v>10</v>
      </c>
      <c r="E8" s="423"/>
      <c r="F8" s="424"/>
      <c r="G8" s="639"/>
      <c r="H8" s="640"/>
      <c r="I8" s="637"/>
    </row>
    <row r="9" spans="1:9" s="316" customFormat="1" ht="12" x14ac:dyDescent="0.25">
      <c r="A9" s="634"/>
      <c r="B9" s="636"/>
      <c r="C9" s="425" t="s">
        <v>388</v>
      </c>
      <c r="D9" s="426">
        <v>18</v>
      </c>
      <c r="E9" s="423"/>
      <c r="F9" s="424"/>
      <c r="G9" s="641"/>
      <c r="H9" s="642"/>
      <c r="I9" s="638"/>
    </row>
    <row r="10" spans="1:9" s="3" customFormat="1" ht="12" x14ac:dyDescent="0.25">
      <c r="A10" s="503" t="s">
        <v>924</v>
      </c>
      <c r="B10" s="502" t="s">
        <v>217</v>
      </c>
      <c r="C10" s="212" t="s">
        <v>651</v>
      </c>
      <c r="D10" s="213">
        <v>0.4</v>
      </c>
      <c r="E10" s="214">
        <v>4189.5</v>
      </c>
      <c r="F10" s="215">
        <v>1675.8000000000002</v>
      </c>
      <c r="G10" s="543" t="s">
        <v>1555</v>
      </c>
      <c r="H10" s="602"/>
      <c r="I10" s="598"/>
    </row>
    <row r="11" spans="1:9" s="3" customFormat="1" ht="12" x14ac:dyDescent="0.25">
      <c r="A11" s="503"/>
      <c r="B11" s="502"/>
      <c r="C11" s="212" t="s">
        <v>71</v>
      </c>
      <c r="D11" s="213">
        <v>1</v>
      </c>
      <c r="E11" s="214">
        <v>4032</v>
      </c>
      <c r="F11" s="215">
        <v>4032</v>
      </c>
      <c r="G11" s="545"/>
      <c r="H11" s="546"/>
      <c r="I11" s="598"/>
    </row>
    <row r="12" spans="1:9" s="3" customFormat="1" ht="12" x14ac:dyDescent="0.25">
      <c r="A12" s="503"/>
      <c r="B12" s="502"/>
      <c r="C12" s="212" t="s">
        <v>388</v>
      </c>
      <c r="D12" s="213">
        <v>10</v>
      </c>
      <c r="E12" s="214">
        <v>4032</v>
      </c>
      <c r="F12" s="215">
        <v>40320</v>
      </c>
      <c r="G12" s="547"/>
      <c r="H12" s="548"/>
      <c r="I12" s="598"/>
    </row>
    <row r="13" spans="1:9" s="316" customFormat="1" ht="12" x14ac:dyDescent="0.25">
      <c r="A13" s="518" t="s">
        <v>1557</v>
      </c>
      <c r="B13" s="519" t="s">
        <v>217</v>
      </c>
      <c r="C13" s="212" t="s">
        <v>651</v>
      </c>
      <c r="D13" s="427">
        <v>0.4</v>
      </c>
      <c r="E13" s="214"/>
      <c r="F13" s="215"/>
      <c r="G13" s="543" t="s">
        <v>1558</v>
      </c>
      <c r="H13" s="602"/>
      <c r="I13" s="598"/>
    </row>
    <row r="14" spans="1:9" s="316" customFormat="1" ht="12" x14ac:dyDescent="0.25">
      <c r="A14" s="510"/>
      <c r="B14" s="508"/>
      <c r="C14" s="212" t="s">
        <v>71</v>
      </c>
      <c r="D14" s="427">
        <v>1</v>
      </c>
      <c r="E14" s="214"/>
      <c r="F14" s="215"/>
      <c r="G14" s="545"/>
      <c r="H14" s="546"/>
      <c r="I14" s="598"/>
    </row>
    <row r="15" spans="1:9" s="316" customFormat="1" ht="12" x14ac:dyDescent="0.25">
      <c r="A15" s="511"/>
      <c r="B15" s="505"/>
      <c r="C15" s="212" t="s">
        <v>388</v>
      </c>
      <c r="D15" s="427">
        <v>10</v>
      </c>
      <c r="E15" s="214"/>
      <c r="F15" s="215"/>
      <c r="G15" s="547"/>
      <c r="H15" s="548"/>
      <c r="I15" s="598"/>
    </row>
    <row r="16" spans="1:9" s="316" customFormat="1" ht="12" x14ac:dyDescent="0.25">
      <c r="A16" s="580" t="s">
        <v>1561</v>
      </c>
      <c r="B16" s="574" t="s">
        <v>1559</v>
      </c>
      <c r="C16" s="227" t="s">
        <v>71</v>
      </c>
      <c r="D16" s="228">
        <v>1</v>
      </c>
      <c r="E16" s="218"/>
      <c r="F16" s="219"/>
      <c r="G16" s="496" t="s">
        <v>1560</v>
      </c>
      <c r="H16" s="553"/>
      <c r="I16" s="522"/>
    </row>
    <row r="17" spans="1:9" s="316" customFormat="1" ht="12" x14ac:dyDescent="0.25">
      <c r="A17" s="527"/>
      <c r="B17" s="514"/>
      <c r="C17" s="227" t="s">
        <v>388</v>
      </c>
      <c r="D17" s="228">
        <v>10</v>
      </c>
      <c r="E17" s="218"/>
      <c r="F17" s="219"/>
      <c r="G17" s="498"/>
      <c r="H17" s="499"/>
      <c r="I17" s="524"/>
    </row>
    <row r="18" spans="1:9" s="316" customFormat="1" ht="12" x14ac:dyDescent="0.25">
      <c r="A18" s="579" t="s">
        <v>1563</v>
      </c>
      <c r="B18" s="519" t="s">
        <v>1562</v>
      </c>
      <c r="C18" s="429" t="s">
        <v>651</v>
      </c>
      <c r="D18" s="430">
        <v>0.4</v>
      </c>
      <c r="E18" s="214">
        <v>3559.5</v>
      </c>
      <c r="F18" s="215">
        <v>1423.8</v>
      </c>
      <c r="G18" s="543" t="s">
        <v>1564</v>
      </c>
      <c r="H18" s="602"/>
      <c r="I18" s="533"/>
    </row>
    <row r="19" spans="1:9" s="316" customFormat="1" ht="12" x14ac:dyDescent="0.25">
      <c r="A19" s="528"/>
      <c r="B19" s="508"/>
      <c r="C19" s="429" t="s">
        <v>71</v>
      </c>
      <c r="D19" s="430">
        <v>1</v>
      </c>
      <c r="E19" s="214">
        <v>3402</v>
      </c>
      <c r="F19" s="215">
        <v>3402</v>
      </c>
      <c r="G19" s="545"/>
      <c r="H19" s="546"/>
      <c r="I19" s="534"/>
    </row>
    <row r="20" spans="1:9" s="316" customFormat="1" ht="12" x14ac:dyDescent="0.25">
      <c r="A20" s="507"/>
      <c r="B20" s="505"/>
      <c r="C20" s="429" t="s">
        <v>388</v>
      </c>
      <c r="D20" s="430">
        <v>10</v>
      </c>
      <c r="E20" s="214">
        <v>3402</v>
      </c>
      <c r="F20" s="215">
        <v>34020</v>
      </c>
      <c r="G20" s="547"/>
      <c r="H20" s="548"/>
      <c r="I20" s="537"/>
    </row>
    <row r="21" spans="1:9" s="3" customFormat="1" ht="12" x14ac:dyDescent="0.25">
      <c r="A21" s="554" t="s">
        <v>925</v>
      </c>
      <c r="B21" s="495" t="s">
        <v>218</v>
      </c>
      <c r="C21" s="216" t="s">
        <v>651</v>
      </c>
      <c r="D21" s="217">
        <v>0.4</v>
      </c>
      <c r="E21" s="218"/>
      <c r="F21" s="219"/>
      <c r="G21" s="538"/>
      <c r="H21" s="539"/>
      <c r="I21" s="500"/>
    </row>
    <row r="22" spans="1:9" s="3" customFormat="1" ht="12" x14ac:dyDescent="0.25">
      <c r="A22" s="554"/>
      <c r="B22" s="495"/>
      <c r="C22" s="216" t="s">
        <v>71</v>
      </c>
      <c r="D22" s="217">
        <v>1</v>
      </c>
      <c r="E22" s="218"/>
      <c r="F22" s="219"/>
      <c r="G22" s="600"/>
      <c r="H22" s="601"/>
      <c r="I22" s="599"/>
    </row>
    <row r="23" spans="1:9" s="3" customFormat="1" ht="12" x14ac:dyDescent="0.25">
      <c r="A23" s="554"/>
      <c r="B23" s="495"/>
      <c r="C23" s="216" t="s">
        <v>388</v>
      </c>
      <c r="D23" s="217">
        <v>10</v>
      </c>
      <c r="E23" s="218"/>
      <c r="F23" s="219"/>
      <c r="G23" s="540"/>
      <c r="H23" s="541"/>
      <c r="I23" s="501"/>
    </row>
    <row r="24" spans="1:9" s="316" customFormat="1" ht="12" customHeight="1" x14ac:dyDescent="0.25">
      <c r="A24" s="579" t="s">
        <v>1463</v>
      </c>
      <c r="B24" s="519" t="s">
        <v>1462</v>
      </c>
      <c r="C24" s="429" t="s">
        <v>71</v>
      </c>
      <c r="D24" s="430">
        <v>1</v>
      </c>
      <c r="E24" s="214">
        <v>2646</v>
      </c>
      <c r="F24" s="215">
        <v>2646</v>
      </c>
      <c r="G24" s="543" t="s">
        <v>1574</v>
      </c>
      <c r="H24" s="602"/>
      <c r="I24" s="533"/>
    </row>
    <row r="25" spans="1:9" s="316" customFormat="1" ht="12" x14ac:dyDescent="0.25">
      <c r="A25" s="528"/>
      <c r="B25" s="508"/>
      <c r="C25" s="429" t="s">
        <v>388</v>
      </c>
      <c r="D25" s="430">
        <v>10</v>
      </c>
      <c r="E25" s="214">
        <v>2646</v>
      </c>
      <c r="F25" s="215">
        <v>26460</v>
      </c>
      <c r="G25" s="545"/>
      <c r="H25" s="546"/>
      <c r="I25" s="534"/>
    </row>
    <row r="26" spans="1:9" s="316" customFormat="1" ht="12" x14ac:dyDescent="0.25">
      <c r="A26" s="507"/>
      <c r="B26" s="505"/>
      <c r="C26" s="429" t="s">
        <v>388</v>
      </c>
      <c r="D26" s="430">
        <v>18</v>
      </c>
      <c r="E26" s="214">
        <v>2646</v>
      </c>
      <c r="F26" s="215">
        <v>47628</v>
      </c>
      <c r="G26" s="547"/>
      <c r="H26" s="548"/>
      <c r="I26" s="537"/>
    </row>
    <row r="27" spans="1:9" s="3" customFormat="1" ht="12" x14ac:dyDescent="0.25">
      <c r="A27" s="517" t="s">
        <v>926</v>
      </c>
      <c r="B27" s="514" t="s">
        <v>178</v>
      </c>
      <c r="C27" s="227" t="s">
        <v>651</v>
      </c>
      <c r="D27" s="228">
        <v>0.4</v>
      </c>
      <c r="E27" s="218">
        <v>2614.5</v>
      </c>
      <c r="F27" s="219">
        <v>1045.8</v>
      </c>
      <c r="G27" s="496" t="s">
        <v>1575</v>
      </c>
      <c r="H27" s="497"/>
      <c r="I27" s="501"/>
    </row>
    <row r="28" spans="1:9" s="3" customFormat="1" ht="12" x14ac:dyDescent="0.25">
      <c r="A28" s="494"/>
      <c r="B28" s="495"/>
      <c r="C28" s="216" t="s">
        <v>71</v>
      </c>
      <c r="D28" s="217">
        <v>1</v>
      </c>
      <c r="E28" s="218">
        <v>2457</v>
      </c>
      <c r="F28" s="219">
        <v>2457</v>
      </c>
      <c r="G28" s="520"/>
      <c r="H28" s="521"/>
      <c r="I28" s="588"/>
    </row>
    <row r="29" spans="1:9" s="3" customFormat="1" ht="12" x14ac:dyDescent="0.25">
      <c r="A29" s="494"/>
      <c r="B29" s="495"/>
      <c r="C29" s="216" t="s">
        <v>388</v>
      </c>
      <c r="D29" s="217">
        <v>10</v>
      </c>
      <c r="E29" s="218">
        <v>2457</v>
      </c>
      <c r="F29" s="219">
        <v>24570</v>
      </c>
      <c r="G29" s="498"/>
      <c r="H29" s="499"/>
      <c r="I29" s="588"/>
    </row>
    <row r="30" spans="1:9" s="3" customFormat="1" ht="12" x14ac:dyDescent="0.25">
      <c r="A30" s="503" t="s">
        <v>927</v>
      </c>
      <c r="B30" s="502" t="s">
        <v>179</v>
      </c>
      <c r="C30" s="212" t="s">
        <v>651</v>
      </c>
      <c r="D30" s="213">
        <v>0.4</v>
      </c>
      <c r="E30" s="214">
        <v>3307.5</v>
      </c>
      <c r="F30" s="215">
        <v>1323</v>
      </c>
      <c r="G30" s="543" t="s">
        <v>1576</v>
      </c>
      <c r="H30" s="544"/>
      <c r="I30" s="598"/>
    </row>
    <row r="31" spans="1:9" s="3" customFormat="1" ht="12" x14ac:dyDescent="0.25">
      <c r="A31" s="503"/>
      <c r="B31" s="502"/>
      <c r="C31" s="212" t="s">
        <v>71</v>
      </c>
      <c r="D31" s="213">
        <v>1</v>
      </c>
      <c r="E31" s="214">
        <v>3150</v>
      </c>
      <c r="F31" s="215">
        <v>3150</v>
      </c>
      <c r="G31" s="545"/>
      <c r="H31" s="546"/>
      <c r="I31" s="598"/>
    </row>
    <row r="32" spans="1:9" s="3" customFormat="1" ht="12" x14ac:dyDescent="0.25">
      <c r="A32" s="503"/>
      <c r="B32" s="502"/>
      <c r="C32" s="212" t="s">
        <v>388</v>
      </c>
      <c r="D32" s="213">
        <v>10</v>
      </c>
      <c r="E32" s="214">
        <v>3150</v>
      </c>
      <c r="F32" s="215">
        <v>31500</v>
      </c>
      <c r="G32" s="547"/>
      <c r="H32" s="548"/>
      <c r="I32" s="598"/>
    </row>
    <row r="33" spans="1:9" s="3" customFormat="1" ht="12" x14ac:dyDescent="0.25">
      <c r="A33" s="515" t="s">
        <v>928</v>
      </c>
      <c r="B33" s="512" t="s">
        <v>694</v>
      </c>
      <c r="C33" s="216" t="s">
        <v>651</v>
      </c>
      <c r="D33" s="217">
        <v>0.4</v>
      </c>
      <c r="E33" s="218">
        <v>2614.5</v>
      </c>
      <c r="F33" s="219">
        <v>1045.8</v>
      </c>
      <c r="G33" s="496" t="s">
        <v>1577</v>
      </c>
      <c r="H33" s="497"/>
      <c r="I33" s="588"/>
    </row>
    <row r="34" spans="1:9" s="3" customFormat="1" ht="12" x14ac:dyDescent="0.25">
      <c r="A34" s="516"/>
      <c r="B34" s="513"/>
      <c r="C34" s="216" t="s">
        <v>71</v>
      </c>
      <c r="D34" s="217">
        <v>1</v>
      </c>
      <c r="E34" s="218">
        <v>2457</v>
      </c>
      <c r="F34" s="219">
        <v>2457</v>
      </c>
      <c r="G34" s="520"/>
      <c r="H34" s="521"/>
      <c r="I34" s="588"/>
    </row>
    <row r="35" spans="1:9" s="3" customFormat="1" ht="12" x14ac:dyDescent="0.25">
      <c r="A35" s="517"/>
      <c r="B35" s="514"/>
      <c r="C35" s="216" t="s">
        <v>388</v>
      </c>
      <c r="D35" s="217">
        <v>10</v>
      </c>
      <c r="E35" s="218">
        <v>2457</v>
      </c>
      <c r="F35" s="219">
        <v>24570</v>
      </c>
      <c r="G35" s="498"/>
      <c r="H35" s="499"/>
      <c r="I35" s="588"/>
    </row>
    <row r="36" spans="1:9" s="3" customFormat="1" ht="12" x14ac:dyDescent="0.25">
      <c r="A36" s="503" t="s">
        <v>929</v>
      </c>
      <c r="B36" s="502" t="s">
        <v>180</v>
      </c>
      <c r="C36" s="212" t="s">
        <v>651</v>
      </c>
      <c r="D36" s="213">
        <v>0.4</v>
      </c>
      <c r="E36" s="214">
        <v>2488.5</v>
      </c>
      <c r="F36" s="215">
        <v>995.40000000000009</v>
      </c>
      <c r="G36" s="543" t="s">
        <v>1578</v>
      </c>
      <c r="H36" s="544"/>
      <c r="I36" s="598"/>
    </row>
    <row r="37" spans="1:9" s="3" customFormat="1" ht="12" x14ac:dyDescent="0.25">
      <c r="A37" s="503"/>
      <c r="B37" s="502"/>
      <c r="C37" s="212" t="s">
        <v>71</v>
      </c>
      <c r="D37" s="213">
        <v>1</v>
      </c>
      <c r="E37" s="214">
        <v>2331</v>
      </c>
      <c r="F37" s="215">
        <v>2331</v>
      </c>
      <c r="G37" s="545"/>
      <c r="H37" s="546"/>
      <c r="I37" s="598"/>
    </row>
    <row r="38" spans="1:9" s="3" customFormat="1" ht="12" x14ac:dyDescent="0.25">
      <c r="A38" s="503"/>
      <c r="B38" s="502"/>
      <c r="C38" s="212" t="s">
        <v>388</v>
      </c>
      <c r="D38" s="213">
        <v>10</v>
      </c>
      <c r="E38" s="214">
        <v>2331</v>
      </c>
      <c r="F38" s="215">
        <v>23310</v>
      </c>
      <c r="G38" s="547"/>
      <c r="H38" s="548"/>
      <c r="I38" s="598"/>
    </row>
    <row r="39" spans="1:9" s="316" customFormat="1" ht="12" x14ac:dyDescent="0.25">
      <c r="A39" s="575" t="s">
        <v>1569</v>
      </c>
      <c r="B39" s="574" t="s">
        <v>1565</v>
      </c>
      <c r="C39" s="216" t="s">
        <v>651</v>
      </c>
      <c r="D39" s="428">
        <v>0.4</v>
      </c>
      <c r="E39" s="218">
        <v>2299.5</v>
      </c>
      <c r="F39" s="219">
        <v>919.80000000000007</v>
      </c>
      <c r="G39" s="496" t="s">
        <v>1566</v>
      </c>
      <c r="H39" s="553"/>
      <c r="I39" s="522"/>
    </row>
    <row r="40" spans="1:9" s="316" customFormat="1" ht="12" x14ac:dyDescent="0.25">
      <c r="A40" s="516"/>
      <c r="B40" s="513"/>
      <c r="C40" s="216" t="s">
        <v>71</v>
      </c>
      <c r="D40" s="428">
        <v>1</v>
      </c>
      <c r="E40" s="218">
        <v>2142</v>
      </c>
      <c r="F40" s="219">
        <v>2142</v>
      </c>
      <c r="G40" s="520"/>
      <c r="H40" s="521"/>
      <c r="I40" s="523"/>
    </row>
    <row r="41" spans="1:9" s="316" customFormat="1" ht="12" x14ac:dyDescent="0.25">
      <c r="A41" s="516"/>
      <c r="B41" s="513"/>
      <c r="C41" s="216" t="s">
        <v>388</v>
      </c>
      <c r="D41" s="428">
        <v>10</v>
      </c>
      <c r="E41" s="218">
        <v>2142</v>
      </c>
      <c r="F41" s="219">
        <v>21420</v>
      </c>
      <c r="G41" s="520"/>
      <c r="H41" s="521"/>
      <c r="I41" s="523"/>
    </row>
    <row r="42" spans="1:9" s="316" customFormat="1" ht="12" x14ac:dyDescent="0.25">
      <c r="A42" s="517"/>
      <c r="B42" s="514"/>
      <c r="C42" s="216" t="s">
        <v>388</v>
      </c>
      <c r="D42" s="428">
        <v>18</v>
      </c>
      <c r="E42" s="218">
        <v>2142</v>
      </c>
      <c r="F42" s="219">
        <v>38556</v>
      </c>
      <c r="G42" s="498"/>
      <c r="H42" s="499"/>
      <c r="I42" s="524"/>
    </row>
    <row r="43" spans="1:9" s="316" customFormat="1" ht="12" x14ac:dyDescent="0.25">
      <c r="A43" s="575" t="s">
        <v>1570</v>
      </c>
      <c r="B43" s="574" t="s">
        <v>1565</v>
      </c>
      <c r="C43" s="216" t="s">
        <v>651</v>
      </c>
      <c r="D43" s="428">
        <v>0.4</v>
      </c>
      <c r="E43" s="218"/>
      <c r="F43" s="219"/>
      <c r="G43" s="496" t="s">
        <v>1567</v>
      </c>
      <c r="H43" s="553"/>
      <c r="I43" s="522"/>
    </row>
    <row r="44" spans="1:9" s="316" customFormat="1" ht="12" x14ac:dyDescent="0.25">
      <c r="A44" s="516"/>
      <c r="B44" s="513"/>
      <c r="C44" s="216" t="s">
        <v>71</v>
      </c>
      <c r="D44" s="428">
        <v>1</v>
      </c>
      <c r="E44" s="218">
        <v>2331</v>
      </c>
      <c r="F44" s="219">
        <v>2331</v>
      </c>
      <c r="G44" s="520"/>
      <c r="H44" s="521"/>
      <c r="I44" s="523"/>
    </row>
    <row r="45" spans="1:9" s="316" customFormat="1" ht="12" x14ac:dyDescent="0.25">
      <c r="A45" s="517"/>
      <c r="B45" s="514"/>
      <c r="C45" s="216" t="s">
        <v>388</v>
      </c>
      <c r="D45" s="428">
        <v>10</v>
      </c>
      <c r="E45" s="218">
        <v>2331</v>
      </c>
      <c r="F45" s="219">
        <v>23310</v>
      </c>
      <c r="G45" s="498"/>
      <c r="H45" s="499"/>
      <c r="I45" s="524"/>
    </row>
    <row r="46" spans="1:9" s="316" customFormat="1" ht="12" x14ac:dyDescent="0.25">
      <c r="A46" s="518" t="s">
        <v>1571</v>
      </c>
      <c r="B46" s="519"/>
      <c r="C46" s="212" t="s">
        <v>651</v>
      </c>
      <c r="D46" s="427">
        <v>0.4</v>
      </c>
      <c r="E46" s="214">
        <v>2614.5</v>
      </c>
      <c r="F46" s="215">
        <v>1045.8</v>
      </c>
      <c r="G46" s="545" t="s">
        <v>1568</v>
      </c>
      <c r="H46" s="546"/>
      <c r="I46" s="533"/>
    </row>
    <row r="47" spans="1:9" s="316" customFormat="1" ht="12" x14ac:dyDescent="0.25">
      <c r="A47" s="510"/>
      <c r="B47" s="508"/>
      <c r="C47" s="212" t="s">
        <v>71</v>
      </c>
      <c r="D47" s="427">
        <v>1</v>
      </c>
      <c r="E47" s="214">
        <v>2457</v>
      </c>
      <c r="F47" s="215">
        <v>2457</v>
      </c>
      <c r="G47" s="545"/>
      <c r="H47" s="546"/>
      <c r="I47" s="534"/>
    </row>
    <row r="48" spans="1:9" s="316" customFormat="1" ht="12" x14ac:dyDescent="0.25">
      <c r="A48" s="511"/>
      <c r="B48" s="505"/>
      <c r="C48" s="212" t="s">
        <v>388</v>
      </c>
      <c r="D48" s="427">
        <v>10</v>
      </c>
      <c r="E48" s="214">
        <v>2457</v>
      </c>
      <c r="F48" s="215">
        <v>24570</v>
      </c>
      <c r="G48" s="545"/>
      <c r="H48" s="546"/>
      <c r="I48" s="537"/>
    </row>
    <row r="49" spans="1:9" s="3" customFormat="1" ht="12" x14ac:dyDescent="0.25">
      <c r="A49" s="494" t="s">
        <v>1580</v>
      </c>
      <c r="B49" s="495" t="s">
        <v>181</v>
      </c>
      <c r="C49" s="216" t="s">
        <v>651</v>
      </c>
      <c r="D49" s="217">
        <v>0.4</v>
      </c>
      <c r="E49" s="218">
        <v>1795.5</v>
      </c>
      <c r="F49" s="219">
        <v>718.2</v>
      </c>
      <c r="G49" s="496" t="s">
        <v>1579</v>
      </c>
      <c r="H49" s="630"/>
      <c r="I49" s="500"/>
    </row>
    <row r="50" spans="1:9" s="3" customFormat="1" ht="12" x14ac:dyDescent="0.25">
      <c r="A50" s="494"/>
      <c r="B50" s="495"/>
      <c r="C50" s="216" t="s">
        <v>71</v>
      </c>
      <c r="D50" s="217">
        <v>1</v>
      </c>
      <c r="E50" s="218">
        <v>1701</v>
      </c>
      <c r="F50" s="219">
        <v>1701</v>
      </c>
      <c r="G50" s="520"/>
      <c r="H50" s="631"/>
      <c r="I50" s="599"/>
    </row>
    <row r="51" spans="1:9" s="3" customFormat="1" ht="12" x14ac:dyDescent="0.25">
      <c r="A51" s="494"/>
      <c r="B51" s="495"/>
      <c r="C51" s="216" t="s">
        <v>388</v>
      </c>
      <c r="D51" s="217">
        <v>10</v>
      </c>
      <c r="E51" s="218">
        <v>1638</v>
      </c>
      <c r="F51" s="219">
        <v>16380</v>
      </c>
      <c r="G51" s="520"/>
      <c r="H51" s="631"/>
      <c r="I51" s="599"/>
    </row>
    <row r="52" spans="1:9" s="316" customFormat="1" ht="12" x14ac:dyDescent="0.25">
      <c r="A52" s="494"/>
      <c r="B52" s="495"/>
      <c r="C52" s="216" t="s">
        <v>388</v>
      </c>
      <c r="D52" s="217">
        <v>18</v>
      </c>
      <c r="E52" s="218">
        <v>1638</v>
      </c>
      <c r="F52" s="219">
        <v>29484</v>
      </c>
      <c r="G52" s="520"/>
      <c r="H52" s="631"/>
      <c r="I52" s="599"/>
    </row>
    <row r="53" spans="1:9" s="3" customFormat="1" ht="12" x14ac:dyDescent="0.25">
      <c r="A53" s="494"/>
      <c r="B53" s="495"/>
      <c r="C53" s="216" t="s">
        <v>685</v>
      </c>
      <c r="D53" s="217">
        <v>45</v>
      </c>
      <c r="E53" s="218">
        <v>1588.8600000000001</v>
      </c>
      <c r="F53" s="219">
        <v>71498.7</v>
      </c>
      <c r="G53" s="498"/>
      <c r="H53" s="632"/>
      <c r="I53" s="501"/>
    </row>
    <row r="54" spans="1:9" s="316" customFormat="1" ht="12" x14ac:dyDescent="0.25">
      <c r="A54" s="518" t="s">
        <v>1572</v>
      </c>
      <c r="B54" s="519" t="s">
        <v>181</v>
      </c>
      <c r="C54" s="212" t="s">
        <v>651</v>
      </c>
      <c r="D54" s="427">
        <v>0.4</v>
      </c>
      <c r="E54" s="221"/>
      <c r="F54" s="222"/>
      <c r="G54" s="543" t="s">
        <v>1573</v>
      </c>
      <c r="H54" s="602"/>
      <c r="I54" s="401"/>
    </row>
    <row r="55" spans="1:9" s="316" customFormat="1" ht="12" x14ac:dyDescent="0.25">
      <c r="A55" s="510"/>
      <c r="B55" s="508"/>
      <c r="C55" s="212" t="s">
        <v>71</v>
      </c>
      <c r="D55" s="427">
        <v>1</v>
      </c>
      <c r="E55" s="221"/>
      <c r="F55" s="222"/>
      <c r="G55" s="545"/>
      <c r="H55" s="546"/>
      <c r="I55" s="401"/>
    </row>
    <row r="56" spans="1:9" s="316" customFormat="1" ht="12" x14ac:dyDescent="0.25">
      <c r="A56" s="511"/>
      <c r="B56" s="505"/>
      <c r="C56" s="212" t="s">
        <v>388</v>
      </c>
      <c r="D56" s="427">
        <v>18</v>
      </c>
      <c r="E56" s="221"/>
      <c r="F56" s="222"/>
      <c r="G56" s="547"/>
      <c r="H56" s="548"/>
      <c r="I56" s="401"/>
    </row>
    <row r="57" spans="1:9" s="3" customFormat="1" ht="12" x14ac:dyDescent="0.25">
      <c r="A57" s="494" t="s">
        <v>930</v>
      </c>
      <c r="B57" s="495" t="s">
        <v>203</v>
      </c>
      <c r="C57" s="216" t="s">
        <v>651</v>
      </c>
      <c r="D57" s="217">
        <v>0.4</v>
      </c>
      <c r="E57" s="218">
        <v>2803.5</v>
      </c>
      <c r="F57" s="219">
        <v>1121.4000000000001</v>
      </c>
      <c r="G57" s="538"/>
      <c r="H57" s="539"/>
      <c r="I57" s="588"/>
    </row>
    <row r="58" spans="1:9" s="3" customFormat="1" ht="12" x14ac:dyDescent="0.25">
      <c r="A58" s="494"/>
      <c r="B58" s="495"/>
      <c r="C58" s="216" t="s">
        <v>71</v>
      </c>
      <c r="D58" s="217">
        <v>1</v>
      </c>
      <c r="E58" s="218">
        <v>2646</v>
      </c>
      <c r="F58" s="219">
        <v>2646</v>
      </c>
      <c r="G58" s="600"/>
      <c r="H58" s="601"/>
      <c r="I58" s="588"/>
    </row>
    <row r="59" spans="1:9" s="3" customFormat="1" ht="12" x14ac:dyDescent="0.25">
      <c r="A59" s="494"/>
      <c r="B59" s="495"/>
      <c r="C59" s="216" t="s">
        <v>388</v>
      </c>
      <c r="D59" s="217">
        <v>10</v>
      </c>
      <c r="E59" s="218"/>
      <c r="F59" s="219"/>
      <c r="G59" s="540"/>
      <c r="H59" s="541"/>
      <c r="I59" s="588"/>
    </row>
    <row r="60" spans="1:9" s="316" customFormat="1" ht="12" x14ac:dyDescent="0.25">
      <c r="A60" s="518" t="s">
        <v>1582</v>
      </c>
      <c r="B60" s="519" t="s">
        <v>1581</v>
      </c>
      <c r="C60" s="212" t="s">
        <v>651</v>
      </c>
      <c r="D60" s="427">
        <v>0.4</v>
      </c>
      <c r="E60" s="214"/>
      <c r="F60" s="215"/>
      <c r="G60" s="529"/>
      <c r="H60" s="643"/>
      <c r="I60" s="533"/>
    </row>
    <row r="61" spans="1:9" s="316" customFormat="1" ht="12" x14ac:dyDescent="0.25">
      <c r="A61" s="510"/>
      <c r="B61" s="508"/>
      <c r="C61" s="212" t="s">
        <v>71</v>
      </c>
      <c r="D61" s="427">
        <v>1</v>
      </c>
      <c r="E61" s="214">
        <v>1890</v>
      </c>
      <c r="F61" s="215">
        <v>1890</v>
      </c>
      <c r="G61" s="531"/>
      <c r="H61" s="532"/>
      <c r="I61" s="534"/>
    </row>
    <row r="62" spans="1:9" s="316" customFormat="1" ht="12" x14ac:dyDescent="0.25">
      <c r="A62" s="510"/>
      <c r="B62" s="508"/>
      <c r="C62" s="212" t="s">
        <v>388</v>
      </c>
      <c r="D62" s="427">
        <v>10</v>
      </c>
      <c r="E62" s="214">
        <v>1827</v>
      </c>
      <c r="F62" s="215">
        <v>18270</v>
      </c>
      <c r="G62" s="531"/>
      <c r="H62" s="532"/>
      <c r="I62" s="534"/>
    </row>
    <row r="63" spans="1:9" s="316" customFormat="1" ht="12" x14ac:dyDescent="0.25">
      <c r="A63" s="510"/>
      <c r="B63" s="508"/>
      <c r="C63" s="212" t="s">
        <v>388</v>
      </c>
      <c r="D63" s="427">
        <v>18</v>
      </c>
      <c r="E63" s="214">
        <v>1827</v>
      </c>
      <c r="F63" s="215">
        <v>32886</v>
      </c>
      <c r="G63" s="531"/>
      <c r="H63" s="532"/>
      <c r="I63" s="534"/>
    </row>
    <row r="64" spans="1:9" s="316" customFormat="1" ht="12" x14ac:dyDescent="0.25">
      <c r="A64" s="511"/>
      <c r="B64" s="505"/>
      <c r="C64" s="212" t="s">
        <v>685</v>
      </c>
      <c r="D64" s="427">
        <v>45</v>
      </c>
      <c r="E64" s="214"/>
      <c r="F64" s="215"/>
      <c r="G64" s="535"/>
      <c r="H64" s="536"/>
      <c r="I64" s="537"/>
    </row>
    <row r="65" spans="1:9" s="316" customFormat="1" ht="12" x14ac:dyDescent="0.25">
      <c r="A65" s="575" t="s">
        <v>1583</v>
      </c>
      <c r="B65" s="574" t="s">
        <v>1584</v>
      </c>
      <c r="C65" s="216" t="s">
        <v>651</v>
      </c>
      <c r="D65" s="428">
        <v>0.4</v>
      </c>
      <c r="E65" s="218">
        <v>1669.5</v>
      </c>
      <c r="F65" s="219">
        <v>667.80000000000007</v>
      </c>
      <c r="G65" s="538"/>
      <c r="H65" s="644"/>
      <c r="I65" s="522"/>
    </row>
    <row r="66" spans="1:9" s="316" customFormat="1" ht="12" x14ac:dyDescent="0.25">
      <c r="A66" s="516"/>
      <c r="B66" s="513"/>
      <c r="C66" s="216" t="s">
        <v>71</v>
      </c>
      <c r="D66" s="428">
        <v>1</v>
      </c>
      <c r="E66" s="218">
        <v>1575</v>
      </c>
      <c r="F66" s="219">
        <v>1575</v>
      </c>
      <c r="G66" s="600"/>
      <c r="H66" s="601"/>
      <c r="I66" s="523"/>
    </row>
    <row r="67" spans="1:9" s="316" customFormat="1" ht="12" x14ac:dyDescent="0.25">
      <c r="A67" s="516"/>
      <c r="B67" s="513"/>
      <c r="C67" s="216" t="s">
        <v>388</v>
      </c>
      <c r="D67" s="428">
        <v>10</v>
      </c>
      <c r="E67" s="218">
        <v>1512</v>
      </c>
      <c r="F67" s="219">
        <v>15120</v>
      </c>
      <c r="G67" s="600"/>
      <c r="H67" s="601"/>
      <c r="I67" s="523"/>
    </row>
    <row r="68" spans="1:9" s="316" customFormat="1" ht="12" x14ac:dyDescent="0.25">
      <c r="A68" s="516"/>
      <c r="B68" s="513"/>
      <c r="C68" s="216" t="s">
        <v>388</v>
      </c>
      <c r="D68" s="428">
        <v>18</v>
      </c>
      <c r="E68" s="218">
        <v>1512</v>
      </c>
      <c r="F68" s="219">
        <v>27216</v>
      </c>
      <c r="G68" s="600"/>
      <c r="H68" s="601"/>
      <c r="I68" s="523"/>
    </row>
    <row r="69" spans="1:9" s="316" customFormat="1" ht="12" x14ac:dyDescent="0.25">
      <c r="A69" s="517"/>
      <c r="B69" s="514"/>
      <c r="C69" s="216" t="s">
        <v>685</v>
      </c>
      <c r="D69" s="428">
        <v>45</v>
      </c>
      <c r="E69" s="218">
        <v>1466.64</v>
      </c>
      <c r="F69" s="219">
        <v>65998.8</v>
      </c>
      <c r="G69" s="540"/>
      <c r="H69" s="541"/>
      <c r="I69" s="524"/>
    </row>
    <row r="70" spans="1:9" s="316" customFormat="1" ht="24" x14ac:dyDescent="0.25">
      <c r="A70" s="411" t="s">
        <v>1585</v>
      </c>
      <c r="B70" s="406" t="s">
        <v>1584</v>
      </c>
      <c r="C70" s="212" t="s">
        <v>388</v>
      </c>
      <c r="D70" s="427">
        <v>10</v>
      </c>
      <c r="E70" s="214"/>
      <c r="F70" s="215"/>
      <c r="G70" s="645"/>
      <c r="H70" s="646"/>
      <c r="I70" s="407"/>
    </row>
    <row r="71" spans="1:9" s="3" customFormat="1" ht="12" x14ac:dyDescent="0.25">
      <c r="A71" s="494" t="s">
        <v>931</v>
      </c>
      <c r="B71" s="495" t="s">
        <v>182</v>
      </c>
      <c r="C71" s="216" t="s">
        <v>651</v>
      </c>
      <c r="D71" s="217">
        <v>0.4</v>
      </c>
      <c r="E71" s="218">
        <v>1669.5</v>
      </c>
      <c r="F71" s="219">
        <v>667.80000000000007</v>
      </c>
      <c r="G71" s="538"/>
      <c r="H71" s="539"/>
      <c r="I71" s="588"/>
    </row>
    <row r="72" spans="1:9" s="3" customFormat="1" ht="12" x14ac:dyDescent="0.25">
      <c r="A72" s="494"/>
      <c r="B72" s="495"/>
      <c r="C72" s="216" t="s">
        <v>71</v>
      </c>
      <c r="D72" s="217">
        <v>1</v>
      </c>
      <c r="E72" s="218">
        <v>1575</v>
      </c>
      <c r="F72" s="219">
        <v>1575</v>
      </c>
      <c r="G72" s="600"/>
      <c r="H72" s="601"/>
      <c r="I72" s="588"/>
    </row>
    <row r="73" spans="1:9" s="3" customFormat="1" ht="12" x14ac:dyDescent="0.25">
      <c r="A73" s="494"/>
      <c r="B73" s="495"/>
      <c r="C73" s="216" t="s">
        <v>388</v>
      </c>
      <c r="D73" s="217">
        <v>10</v>
      </c>
      <c r="E73" s="218">
        <v>1512</v>
      </c>
      <c r="F73" s="219">
        <v>15120</v>
      </c>
      <c r="G73" s="600"/>
      <c r="H73" s="601"/>
      <c r="I73" s="588"/>
    </row>
    <row r="74" spans="1:9" s="3" customFormat="1" ht="12" x14ac:dyDescent="0.25">
      <c r="A74" s="494"/>
      <c r="B74" s="495"/>
      <c r="C74" s="216" t="s">
        <v>685</v>
      </c>
      <c r="D74" s="217">
        <v>45</v>
      </c>
      <c r="E74" s="218">
        <v>1466.64</v>
      </c>
      <c r="F74" s="219">
        <v>65998.8</v>
      </c>
      <c r="G74" s="540"/>
      <c r="H74" s="541"/>
      <c r="I74" s="588"/>
    </row>
    <row r="75" spans="1:9" s="3" customFormat="1" ht="12" x14ac:dyDescent="0.25">
      <c r="A75" s="503" t="s">
        <v>932</v>
      </c>
      <c r="B75" s="502" t="s">
        <v>261</v>
      </c>
      <c r="C75" s="212" t="s">
        <v>651</v>
      </c>
      <c r="D75" s="213">
        <v>0.4</v>
      </c>
      <c r="E75" s="214">
        <v>1669.5</v>
      </c>
      <c r="F75" s="215">
        <v>667.80000000000007</v>
      </c>
      <c r="G75" s="529"/>
      <c r="H75" s="530"/>
      <c r="I75" s="595"/>
    </row>
    <row r="76" spans="1:9" s="3" customFormat="1" ht="12" x14ac:dyDescent="0.25">
      <c r="A76" s="503"/>
      <c r="B76" s="502"/>
      <c r="C76" s="212" t="s">
        <v>71</v>
      </c>
      <c r="D76" s="213">
        <v>1</v>
      </c>
      <c r="E76" s="214">
        <v>1575</v>
      </c>
      <c r="F76" s="215">
        <v>1575</v>
      </c>
      <c r="G76" s="531"/>
      <c r="H76" s="532"/>
      <c r="I76" s="596"/>
    </row>
    <row r="77" spans="1:9" s="3" customFormat="1" ht="12" x14ac:dyDescent="0.25">
      <c r="A77" s="503"/>
      <c r="B77" s="502"/>
      <c r="C77" s="212" t="s">
        <v>388</v>
      </c>
      <c r="D77" s="213">
        <v>10</v>
      </c>
      <c r="E77" s="214">
        <v>1512</v>
      </c>
      <c r="F77" s="215">
        <v>15120</v>
      </c>
      <c r="G77" s="531"/>
      <c r="H77" s="532"/>
      <c r="I77" s="596"/>
    </row>
    <row r="78" spans="1:9" s="3" customFormat="1" ht="12" x14ac:dyDescent="0.25">
      <c r="A78" s="503"/>
      <c r="B78" s="502"/>
      <c r="C78" s="212" t="s">
        <v>685</v>
      </c>
      <c r="D78" s="213">
        <v>45</v>
      </c>
      <c r="E78" s="214">
        <v>1466.64</v>
      </c>
      <c r="F78" s="215">
        <v>65998.8</v>
      </c>
      <c r="G78" s="535"/>
      <c r="H78" s="536"/>
      <c r="I78" s="597"/>
    </row>
    <row r="79" spans="1:9" s="3" customFormat="1" ht="12" x14ac:dyDescent="0.25">
      <c r="A79" s="494" t="s">
        <v>933</v>
      </c>
      <c r="B79" s="495" t="s">
        <v>183</v>
      </c>
      <c r="C79" s="216" t="s">
        <v>651</v>
      </c>
      <c r="D79" s="217">
        <v>0.4</v>
      </c>
      <c r="E79" s="218">
        <v>1795.5</v>
      </c>
      <c r="F79" s="219">
        <v>718.2</v>
      </c>
      <c r="G79" s="538"/>
      <c r="H79" s="539"/>
      <c r="I79" s="588"/>
    </row>
    <row r="80" spans="1:9" s="3" customFormat="1" ht="12" x14ac:dyDescent="0.25">
      <c r="A80" s="494"/>
      <c r="B80" s="495"/>
      <c r="C80" s="216" t="s">
        <v>71</v>
      </c>
      <c r="D80" s="217">
        <v>1</v>
      </c>
      <c r="E80" s="218">
        <v>1701</v>
      </c>
      <c r="F80" s="219">
        <v>1701</v>
      </c>
      <c r="G80" s="600"/>
      <c r="H80" s="601"/>
      <c r="I80" s="588"/>
    </row>
    <row r="81" spans="1:9" s="3" customFormat="1" ht="12" x14ac:dyDescent="0.25">
      <c r="A81" s="494"/>
      <c r="B81" s="495"/>
      <c r="C81" s="216" t="s">
        <v>388</v>
      </c>
      <c r="D81" s="217">
        <v>10</v>
      </c>
      <c r="E81" s="218">
        <v>1638</v>
      </c>
      <c r="F81" s="219">
        <v>16380</v>
      </c>
      <c r="G81" s="600"/>
      <c r="H81" s="601"/>
      <c r="I81" s="588"/>
    </row>
    <row r="82" spans="1:9" s="3" customFormat="1" ht="12" x14ac:dyDescent="0.25">
      <c r="A82" s="494"/>
      <c r="B82" s="495"/>
      <c r="C82" s="216" t="s">
        <v>685</v>
      </c>
      <c r="D82" s="217">
        <v>45</v>
      </c>
      <c r="E82" s="218">
        <v>1588.8600000000001</v>
      </c>
      <c r="F82" s="219">
        <v>71498.7</v>
      </c>
      <c r="G82" s="540"/>
      <c r="H82" s="541"/>
      <c r="I82" s="588"/>
    </row>
    <row r="83" spans="1:9" s="3" customFormat="1" ht="12" x14ac:dyDescent="0.25">
      <c r="A83" s="503" t="s">
        <v>934</v>
      </c>
      <c r="B83" s="502" t="s">
        <v>184</v>
      </c>
      <c r="C83" s="212" t="s">
        <v>651</v>
      </c>
      <c r="D83" s="213">
        <v>0.4</v>
      </c>
      <c r="E83" s="214">
        <v>1669.5</v>
      </c>
      <c r="F83" s="215">
        <v>667.80000000000007</v>
      </c>
      <c r="G83" s="543" t="s">
        <v>1590</v>
      </c>
      <c r="H83" s="544"/>
      <c r="I83" s="598"/>
    </row>
    <row r="84" spans="1:9" s="3" customFormat="1" ht="12" x14ac:dyDescent="0.25">
      <c r="A84" s="503"/>
      <c r="B84" s="502"/>
      <c r="C84" s="212" t="s">
        <v>71</v>
      </c>
      <c r="D84" s="213">
        <v>1</v>
      </c>
      <c r="E84" s="214">
        <v>1575</v>
      </c>
      <c r="F84" s="215">
        <v>1575</v>
      </c>
      <c r="G84" s="545"/>
      <c r="H84" s="546"/>
      <c r="I84" s="598"/>
    </row>
    <row r="85" spans="1:9" s="3" customFormat="1" ht="12" x14ac:dyDescent="0.25">
      <c r="A85" s="503"/>
      <c r="B85" s="502"/>
      <c r="C85" s="212" t="s">
        <v>388</v>
      </c>
      <c r="D85" s="213">
        <v>10</v>
      </c>
      <c r="E85" s="214">
        <v>1512</v>
      </c>
      <c r="F85" s="215">
        <v>15120</v>
      </c>
      <c r="G85" s="545"/>
      <c r="H85" s="546"/>
      <c r="I85" s="598"/>
    </row>
    <row r="86" spans="1:9" s="316" customFormat="1" ht="12" x14ac:dyDescent="0.25">
      <c r="A86" s="503"/>
      <c r="B86" s="502"/>
      <c r="C86" s="212" t="s">
        <v>388</v>
      </c>
      <c r="D86" s="427">
        <v>18</v>
      </c>
      <c r="E86" s="214">
        <v>1512</v>
      </c>
      <c r="F86" s="215">
        <v>27216</v>
      </c>
      <c r="G86" s="545"/>
      <c r="H86" s="546"/>
      <c r="I86" s="598"/>
    </row>
    <row r="87" spans="1:9" s="3" customFormat="1" ht="12" x14ac:dyDescent="0.25">
      <c r="A87" s="503"/>
      <c r="B87" s="502"/>
      <c r="C87" s="212" t="s">
        <v>685</v>
      </c>
      <c r="D87" s="213">
        <v>45</v>
      </c>
      <c r="E87" s="214">
        <v>1466.64</v>
      </c>
      <c r="F87" s="215">
        <v>65998.8</v>
      </c>
      <c r="G87" s="547"/>
      <c r="H87" s="548"/>
      <c r="I87" s="598"/>
    </row>
    <row r="88" spans="1:9" s="3" customFormat="1" ht="12" x14ac:dyDescent="0.25">
      <c r="A88" s="494" t="s">
        <v>935</v>
      </c>
      <c r="B88" s="495" t="s">
        <v>185</v>
      </c>
      <c r="C88" s="216" t="s">
        <v>651</v>
      </c>
      <c r="D88" s="217">
        <v>0.4</v>
      </c>
      <c r="E88" s="218">
        <v>1669.5</v>
      </c>
      <c r="F88" s="219">
        <v>667.80000000000007</v>
      </c>
      <c r="G88" s="496" t="s">
        <v>1592</v>
      </c>
      <c r="H88" s="497"/>
      <c r="I88" s="588"/>
    </row>
    <row r="89" spans="1:9" s="3" customFormat="1" ht="12" x14ac:dyDescent="0.25">
      <c r="A89" s="494"/>
      <c r="B89" s="495"/>
      <c r="C89" s="216" t="s">
        <v>71</v>
      </c>
      <c r="D89" s="217">
        <v>1</v>
      </c>
      <c r="E89" s="218">
        <v>1575</v>
      </c>
      <c r="F89" s="219">
        <v>1575</v>
      </c>
      <c r="G89" s="520"/>
      <c r="H89" s="521"/>
      <c r="I89" s="588"/>
    </row>
    <row r="90" spans="1:9" s="3" customFormat="1" ht="12" x14ac:dyDescent="0.25">
      <c r="A90" s="494"/>
      <c r="B90" s="495"/>
      <c r="C90" s="216" t="s">
        <v>388</v>
      </c>
      <c r="D90" s="217">
        <v>10</v>
      </c>
      <c r="E90" s="218">
        <v>1512</v>
      </c>
      <c r="F90" s="219">
        <v>15120</v>
      </c>
      <c r="G90" s="520"/>
      <c r="H90" s="521"/>
      <c r="I90" s="588"/>
    </row>
    <row r="91" spans="1:9" s="3" customFormat="1" ht="12" x14ac:dyDescent="0.25">
      <c r="A91" s="494"/>
      <c r="B91" s="495"/>
      <c r="C91" s="216" t="s">
        <v>685</v>
      </c>
      <c r="D91" s="217">
        <v>45</v>
      </c>
      <c r="E91" s="218">
        <v>1466.64</v>
      </c>
      <c r="F91" s="219">
        <v>65998.8</v>
      </c>
      <c r="G91" s="498"/>
      <c r="H91" s="499"/>
      <c r="I91" s="588"/>
    </row>
    <row r="92" spans="1:9" s="3" customFormat="1" ht="12" x14ac:dyDescent="0.25">
      <c r="A92" s="503" t="s">
        <v>936</v>
      </c>
      <c r="B92" s="502" t="s">
        <v>186</v>
      </c>
      <c r="C92" s="212" t="s">
        <v>651</v>
      </c>
      <c r="D92" s="213">
        <v>0.4</v>
      </c>
      <c r="E92" s="214">
        <v>1669.5</v>
      </c>
      <c r="F92" s="215">
        <v>667.80000000000007</v>
      </c>
      <c r="G92" s="543" t="s">
        <v>1591</v>
      </c>
      <c r="H92" s="544"/>
      <c r="I92" s="598"/>
    </row>
    <row r="93" spans="1:9" s="3" customFormat="1" ht="12" x14ac:dyDescent="0.25">
      <c r="A93" s="503"/>
      <c r="B93" s="502"/>
      <c r="C93" s="212" t="s">
        <v>71</v>
      </c>
      <c r="D93" s="213">
        <v>1</v>
      </c>
      <c r="E93" s="214">
        <v>1575</v>
      </c>
      <c r="F93" s="215">
        <v>1575</v>
      </c>
      <c r="G93" s="545"/>
      <c r="H93" s="546"/>
      <c r="I93" s="598"/>
    </row>
    <row r="94" spans="1:9" s="3" customFormat="1" ht="12" x14ac:dyDescent="0.25">
      <c r="A94" s="503"/>
      <c r="B94" s="502"/>
      <c r="C94" s="212" t="s">
        <v>388</v>
      </c>
      <c r="D94" s="213">
        <v>10</v>
      </c>
      <c r="E94" s="214">
        <v>1512</v>
      </c>
      <c r="F94" s="215">
        <v>15120</v>
      </c>
      <c r="G94" s="545"/>
      <c r="H94" s="546"/>
      <c r="I94" s="598"/>
    </row>
    <row r="95" spans="1:9" s="3" customFormat="1" ht="12" x14ac:dyDescent="0.25">
      <c r="A95" s="503"/>
      <c r="B95" s="502"/>
      <c r="C95" s="212" t="s">
        <v>685</v>
      </c>
      <c r="D95" s="213">
        <v>45</v>
      </c>
      <c r="E95" s="214">
        <v>1466.64</v>
      </c>
      <c r="F95" s="215">
        <v>65998.8</v>
      </c>
      <c r="G95" s="547"/>
      <c r="H95" s="548"/>
      <c r="I95" s="598"/>
    </row>
    <row r="96" spans="1:9" s="316" customFormat="1" ht="12" x14ac:dyDescent="0.25">
      <c r="A96" s="575" t="s">
        <v>1587</v>
      </c>
      <c r="B96" s="574" t="s">
        <v>1586</v>
      </c>
      <c r="C96" s="216" t="s">
        <v>651</v>
      </c>
      <c r="D96" s="428">
        <v>0.4</v>
      </c>
      <c r="E96" s="218">
        <v>1984.5</v>
      </c>
      <c r="F96" s="219">
        <v>793.80000000000007</v>
      </c>
      <c r="G96" s="496" t="s">
        <v>1588</v>
      </c>
      <c r="H96" s="553"/>
      <c r="I96" s="522"/>
    </row>
    <row r="97" spans="1:9" s="316" customFormat="1" ht="12" x14ac:dyDescent="0.25">
      <c r="A97" s="516"/>
      <c r="B97" s="513"/>
      <c r="C97" s="216" t="s">
        <v>71</v>
      </c>
      <c r="D97" s="428">
        <v>1</v>
      </c>
      <c r="E97" s="218">
        <v>19215</v>
      </c>
      <c r="F97" s="219">
        <v>19215</v>
      </c>
      <c r="G97" s="520"/>
      <c r="H97" s="521"/>
      <c r="I97" s="523"/>
    </row>
    <row r="98" spans="1:9" s="316" customFormat="1" ht="12" x14ac:dyDescent="0.25">
      <c r="A98" s="516"/>
      <c r="B98" s="513"/>
      <c r="C98" s="216" t="s">
        <v>388</v>
      </c>
      <c r="D98" s="428">
        <v>10</v>
      </c>
      <c r="E98" s="218">
        <v>1827</v>
      </c>
      <c r="F98" s="219">
        <v>18270</v>
      </c>
      <c r="G98" s="520"/>
      <c r="H98" s="521"/>
      <c r="I98" s="523"/>
    </row>
    <row r="99" spans="1:9" s="316" customFormat="1" ht="12" x14ac:dyDescent="0.25">
      <c r="A99" s="517"/>
      <c r="B99" s="514"/>
      <c r="C99" s="216" t="s">
        <v>388</v>
      </c>
      <c r="D99" s="428">
        <v>18</v>
      </c>
      <c r="E99" s="218">
        <v>1827</v>
      </c>
      <c r="F99" s="219">
        <v>32886</v>
      </c>
      <c r="G99" s="498"/>
      <c r="H99" s="499"/>
      <c r="I99" s="524"/>
    </row>
    <row r="100" spans="1:9" s="3" customFormat="1" ht="12" x14ac:dyDescent="0.25">
      <c r="A100" s="503" t="s">
        <v>937</v>
      </c>
      <c r="B100" s="502" t="s">
        <v>219</v>
      </c>
      <c r="C100" s="212" t="s">
        <v>651</v>
      </c>
      <c r="D100" s="213">
        <v>0.4</v>
      </c>
      <c r="E100" s="214">
        <v>2047.5</v>
      </c>
      <c r="F100" s="215">
        <v>819</v>
      </c>
      <c r="G100" s="543" t="s">
        <v>1593</v>
      </c>
      <c r="H100" s="544"/>
      <c r="I100" s="598"/>
    </row>
    <row r="101" spans="1:9" s="3" customFormat="1" ht="12" x14ac:dyDescent="0.25">
      <c r="A101" s="503"/>
      <c r="B101" s="502"/>
      <c r="C101" s="212" t="s">
        <v>71</v>
      </c>
      <c r="D101" s="213">
        <v>1</v>
      </c>
      <c r="E101" s="214">
        <v>1953</v>
      </c>
      <c r="F101" s="215">
        <v>1953</v>
      </c>
      <c r="G101" s="545"/>
      <c r="H101" s="546"/>
      <c r="I101" s="598"/>
    </row>
    <row r="102" spans="1:9" s="3" customFormat="1" ht="12" x14ac:dyDescent="0.25">
      <c r="A102" s="503"/>
      <c r="B102" s="502"/>
      <c r="C102" s="212" t="s">
        <v>388</v>
      </c>
      <c r="D102" s="213">
        <v>10</v>
      </c>
      <c r="E102" s="214">
        <v>1890</v>
      </c>
      <c r="F102" s="215">
        <v>18900</v>
      </c>
      <c r="G102" s="547"/>
      <c r="H102" s="548"/>
      <c r="I102" s="598"/>
    </row>
    <row r="103" spans="1:9" s="3" customFormat="1" ht="24" x14ac:dyDescent="0.25">
      <c r="A103" s="313" t="s">
        <v>938</v>
      </c>
      <c r="B103" s="231" t="s">
        <v>776</v>
      </c>
      <c r="C103" s="216" t="s">
        <v>71</v>
      </c>
      <c r="D103" s="217">
        <v>0.9</v>
      </c>
      <c r="E103" s="218">
        <v>4410</v>
      </c>
      <c r="F103" s="219">
        <v>3969</v>
      </c>
      <c r="G103" s="616"/>
      <c r="H103" s="617"/>
      <c r="I103" s="223"/>
    </row>
    <row r="104" spans="1:9" s="316" customFormat="1" ht="12" x14ac:dyDescent="0.25">
      <c r="A104" s="518" t="s">
        <v>1421</v>
      </c>
      <c r="B104" s="519" t="s">
        <v>1589</v>
      </c>
      <c r="C104" s="212" t="s">
        <v>651</v>
      </c>
      <c r="D104" s="427">
        <v>0.4</v>
      </c>
      <c r="E104" s="214"/>
      <c r="F104" s="215"/>
      <c r="G104" s="647" t="s">
        <v>1594</v>
      </c>
      <c r="H104" s="648"/>
      <c r="I104" s="533"/>
    </row>
    <row r="105" spans="1:9" s="316" customFormat="1" ht="12" x14ac:dyDescent="0.25">
      <c r="A105" s="510"/>
      <c r="B105" s="508"/>
      <c r="C105" s="212" t="s">
        <v>71</v>
      </c>
      <c r="D105" s="427">
        <v>1</v>
      </c>
      <c r="E105" s="214"/>
      <c r="F105" s="215"/>
      <c r="G105" s="603"/>
      <c r="H105" s="604"/>
      <c r="I105" s="534"/>
    </row>
    <row r="106" spans="1:9" s="316" customFormat="1" ht="12" x14ac:dyDescent="0.25">
      <c r="A106" s="511"/>
      <c r="B106" s="505"/>
      <c r="C106" s="212" t="s">
        <v>388</v>
      </c>
      <c r="D106" s="427">
        <v>10</v>
      </c>
      <c r="E106" s="214"/>
      <c r="F106" s="215"/>
      <c r="G106" s="605"/>
      <c r="H106" s="606"/>
      <c r="I106" s="537"/>
    </row>
    <row r="107" spans="1:9" s="316" customFormat="1" ht="12" x14ac:dyDescent="0.25">
      <c r="A107" s="575" t="s">
        <v>1295</v>
      </c>
      <c r="B107" s="574" t="s">
        <v>1294</v>
      </c>
      <c r="C107" s="216" t="s">
        <v>651</v>
      </c>
      <c r="D107" s="428">
        <v>0.4</v>
      </c>
      <c r="E107" s="218">
        <v>7756.875</v>
      </c>
      <c r="F107" s="219">
        <v>3102.75</v>
      </c>
      <c r="G107" s="496" t="s">
        <v>1595</v>
      </c>
      <c r="H107" s="553"/>
      <c r="I107" s="458"/>
    </row>
    <row r="108" spans="1:9" s="303" customFormat="1" ht="12" customHeight="1" x14ac:dyDescent="0.25">
      <c r="A108" s="517"/>
      <c r="B108" s="514"/>
      <c r="C108" s="216" t="s">
        <v>71</v>
      </c>
      <c r="D108" s="217">
        <v>1</v>
      </c>
      <c r="E108" s="218">
        <v>7560</v>
      </c>
      <c r="F108" s="219">
        <v>7560</v>
      </c>
      <c r="G108" s="498"/>
      <c r="H108" s="499"/>
      <c r="I108" s="408"/>
    </row>
    <row r="109" spans="1:9" s="316" customFormat="1" ht="12" x14ac:dyDescent="0.25">
      <c r="A109" s="518" t="s">
        <v>1604</v>
      </c>
      <c r="B109" s="519" t="s">
        <v>1597</v>
      </c>
      <c r="C109" s="212" t="s">
        <v>651</v>
      </c>
      <c r="D109" s="427">
        <v>0.4</v>
      </c>
      <c r="E109" s="214"/>
      <c r="F109" s="215"/>
      <c r="G109" s="529"/>
      <c r="H109" s="643"/>
      <c r="I109" s="533"/>
    </row>
    <row r="110" spans="1:9" s="316" customFormat="1" ht="12" x14ac:dyDescent="0.25">
      <c r="A110" s="510"/>
      <c r="B110" s="508"/>
      <c r="C110" s="212" t="s">
        <v>71</v>
      </c>
      <c r="D110" s="427">
        <v>1</v>
      </c>
      <c r="E110" s="214">
        <v>2457</v>
      </c>
      <c r="F110" s="215">
        <v>2457</v>
      </c>
      <c r="G110" s="531"/>
      <c r="H110" s="532"/>
      <c r="I110" s="534"/>
    </row>
    <row r="111" spans="1:9" s="316" customFormat="1" ht="12" x14ac:dyDescent="0.25">
      <c r="A111" s="511"/>
      <c r="B111" s="505"/>
      <c r="C111" s="212" t="s">
        <v>388</v>
      </c>
      <c r="D111" s="427">
        <v>10</v>
      </c>
      <c r="E111" s="214">
        <v>2457</v>
      </c>
      <c r="F111" s="215">
        <v>24570</v>
      </c>
      <c r="G111" s="535"/>
      <c r="H111" s="536"/>
      <c r="I111" s="537"/>
    </row>
    <row r="112" spans="1:9" s="3" customFormat="1" ht="12" x14ac:dyDescent="0.25">
      <c r="A112" s="494" t="s">
        <v>939</v>
      </c>
      <c r="B112" s="495" t="s">
        <v>187</v>
      </c>
      <c r="C112" s="216" t="s">
        <v>651</v>
      </c>
      <c r="D112" s="217">
        <v>0.4</v>
      </c>
      <c r="E112" s="218">
        <v>2614.5</v>
      </c>
      <c r="F112" s="219">
        <v>1045.8</v>
      </c>
      <c r="G112" s="496" t="s">
        <v>1596</v>
      </c>
      <c r="H112" s="497"/>
      <c r="I112" s="588"/>
    </row>
    <row r="113" spans="1:9" s="3" customFormat="1" ht="12" x14ac:dyDescent="0.25">
      <c r="A113" s="494"/>
      <c r="B113" s="495"/>
      <c r="C113" s="216" t="s">
        <v>71</v>
      </c>
      <c r="D113" s="217">
        <v>1</v>
      </c>
      <c r="E113" s="218">
        <v>2457</v>
      </c>
      <c r="F113" s="219">
        <v>2457</v>
      </c>
      <c r="G113" s="520"/>
      <c r="H113" s="521"/>
      <c r="I113" s="588"/>
    </row>
    <row r="114" spans="1:9" s="3" customFormat="1" ht="12" x14ac:dyDescent="0.25">
      <c r="A114" s="494"/>
      <c r="B114" s="495"/>
      <c r="C114" s="216" t="s">
        <v>388</v>
      </c>
      <c r="D114" s="217">
        <v>10</v>
      </c>
      <c r="E114" s="218">
        <v>2457</v>
      </c>
      <c r="F114" s="219">
        <v>24570</v>
      </c>
      <c r="G114" s="498"/>
      <c r="H114" s="499"/>
      <c r="I114" s="588"/>
    </row>
    <row r="115" spans="1:9" s="316" customFormat="1" ht="12" x14ac:dyDescent="0.25">
      <c r="A115" s="518" t="s">
        <v>1603</v>
      </c>
      <c r="B115" s="519"/>
      <c r="C115" s="212" t="s">
        <v>651</v>
      </c>
      <c r="D115" s="427">
        <v>0.4</v>
      </c>
      <c r="E115" s="214"/>
      <c r="F115" s="215"/>
      <c r="G115" s="543" t="s">
        <v>1602</v>
      </c>
      <c r="H115" s="602"/>
      <c r="I115" s="533"/>
    </row>
    <row r="116" spans="1:9" s="316" customFormat="1" ht="12" x14ac:dyDescent="0.25">
      <c r="A116" s="510"/>
      <c r="B116" s="508"/>
      <c r="C116" s="212" t="s">
        <v>71</v>
      </c>
      <c r="D116" s="427">
        <v>1</v>
      </c>
      <c r="E116" s="214"/>
      <c r="F116" s="215"/>
      <c r="G116" s="545"/>
      <c r="H116" s="546"/>
      <c r="I116" s="534"/>
    </row>
    <row r="117" spans="1:9" s="316" customFormat="1" ht="12" x14ac:dyDescent="0.25">
      <c r="A117" s="510"/>
      <c r="B117" s="508"/>
      <c r="C117" s="212" t="s">
        <v>388</v>
      </c>
      <c r="D117" s="427">
        <v>10</v>
      </c>
      <c r="E117" s="214"/>
      <c r="F117" s="215"/>
      <c r="G117" s="545"/>
      <c r="H117" s="546"/>
      <c r="I117" s="534"/>
    </row>
    <row r="118" spans="1:9" s="316" customFormat="1" ht="12" x14ac:dyDescent="0.25">
      <c r="A118" s="511"/>
      <c r="B118" s="505"/>
      <c r="C118" s="212" t="s">
        <v>388</v>
      </c>
      <c r="D118" s="427">
        <v>18</v>
      </c>
      <c r="E118" s="214"/>
      <c r="F118" s="215"/>
      <c r="G118" s="547"/>
      <c r="H118" s="548"/>
      <c r="I118" s="537"/>
    </row>
    <row r="119" spans="1:9" s="316" customFormat="1" ht="12" x14ac:dyDescent="0.25">
      <c r="A119" s="575" t="s">
        <v>1598</v>
      </c>
      <c r="B119" s="574" t="s">
        <v>1599</v>
      </c>
      <c r="C119" s="216" t="s">
        <v>651</v>
      </c>
      <c r="D119" s="428">
        <v>0.4</v>
      </c>
      <c r="E119" s="218">
        <v>7087.5</v>
      </c>
      <c r="F119" s="219">
        <v>2835</v>
      </c>
      <c r="G119" s="496" t="s">
        <v>1605</v>
      </c>
      <c r="H119" s="553"/>
      <c r="I119" s="522"/>
    </row>
    <row r="120" spans="1:9" s="316" customFormat="1" ht="12" x14ac:dyDescent="0.25">
      <c r="A120" s="517"/>
      <c r="B120" s="514"/>
      <c r="C120" s="216" t="s">
        <v>71</v>
      </c>
      <c r="D120" s="428">
        <v>1</v>
      </c>
      <c r="E120" s="218">
        <v>6930</v>
      </c>
      <c r="F120" s="219">
        <v>6930</v>
      </c>
      <c r="G120" s="498"/>
      <c r="H120" s="499"/>
      <c r="I120" s="524"/>
    </row>
    <row r="121" spans="1:9" s="316" customFormat="1" ht="12" x14ac:dyDescent="0.25">
      <c r="A121" s="518" t="s">
        <v>1600</v>
      </c>
      <c r="B121" s="519" t="s">
        <v>1601</v>
      </c>
      <c r="C121" s="212" t="s">
        <v>651</v>
      </c>
      <c r="D121" s="427">
        <v>0.4</v>
      </c>
      <c r="E121" s="214">
        <v>2126.25</v>
      </c>
      <c r="F121" s="215">
        <v>850.5</v>
      </c>
      <c r="G121" s="545" t="s">
        <v>1606</v>
      </c>
      <c r="H121" s="546"/>
      <c r="I121" s="533"/>
    </row>
    <row r="122" spans="1:9" s="316" customFormat="1" ht="12" x14ac:dyDescent="0.25">
      <c r="A122" s="510"/>
      <c r="B122" s="508"/>
      <c r="C122" s="212" t="s">
        <v>71</v>
      </c>
      <c r="D122" s="427">
        <v>1</v>
      </c>
      <c r="E122" s="214">
        <v>1968.75</v>
      </c>
      <c r="F122" s="215">
        <v>1968.75</v>
      </c>
      <c r="G122" s="545"/>
      <c r="H122" s="546"/>
      <c r="I122" s="534"/>
    </row>
    <row r="123" spans="1:9" s="316" customFormat="1" ht="12" x14ac:dyDescent="0.25">
      <c r="A123" s="511"/>
      <c r="B123" s="505"/>
      <c r="C123" s="212" t="s">
        <v>388</v>
      </c>
      <c r="D123" s="427">
        <v>10</v>
      </c>
      <c r="E123" s="214">
        <v>1968.75</v>
      </c>
      <c r="F123" s="215">
        <v>19687.5</v>
      </c>
      <c r="G123" s="545"/>
      <c r="H123" s="546"/>
      <c r="I123" s="537"/>
    </row>
    <row r="124" spans="1:9" s="3" customFormat="1" ht="12" x14ac:dyDescent="0.25">
      <c r="A124" s="503" t="s">
        <v>940</v>
      </c>
      <c r="B124" s="502" t="s">
        <v>695</v>
      </c>
      <c r="C124" s="212" t="s">
        <v>651</v>
      </c>
      <c r="D124" s="213">
        <v>0.4</v>
      </c>
      <c r="E124" s="214">
        <v>2362.5</v>
      </c>
      <c r="F124" s="215">
        <v>945</v>
      </c>
      <c r="G124" s="543" t="s">
        <v>1607</v>
      </c>
      <c r="H124" s="544"/>
      <c r="I124" s="595"/>
    </row>
    <row r="125" spans="1:9" s="3" customFormat="1" ht="12" x14ac:dyDescent="0.25">
      <c r="A125" s="503"/>
      <c r="B125" s="502"/>
      <c r="C125" s="212" t="s">
        <v>71</v>
      </c>
      <c r="D125" s="213">
        <v>1</v>
      </c>
      <c r="E125" s="214">
        <v>2205</v>
      </c>
      <c r="F125" s="215">
        <v>2205</v>
      </c>
      <c r="G125" s="545"/>
      <c r="H125" s="546"/>
      <c r="I125" s="596"/>
    </row>
    <row r="126" spans="1:9" s="3" customFormat="1" ht="12" x14ac:dyDescent="0.25">
      <c r="A126" s="503"/>
      <c r="B126" s="502"/>
      <c r="C126" s="212" t="s">
        <v>388</v>
      </c>
      <c r="D126" s="213">
        <v>10</v>
      </c>
      <c r="E126" s="214">
        <v>2205</v>
      </c>
      <c r="F126" s="215">
        <v>22050</v>
      </c>
      <c r="G126" s="545"/>
      <c r="H126" s="546"/>
      <c r="I126" s="596"/>
    </row>
    <row r="127" spans="1:9" s="3" customFormat="1" ht="12" x14ac:dyDescent="0.25">
      <c r="A127" s="503"/>
      <c r="B127" s="502"/>
      <c r="C127" s="212" t="s">
        <v>685</v>
      </c>
      <c r="D127" s="213">
        <v>45</v>
      </c>
      <c r="E127" s="214">
        <v>2138.85</v>
      </c>
      <c r="F127" s="215">
        <v>96248.25</v>
      </c>
      <c r="G127" s="547"/>
      <c r="H127" s="548"/>
      <c r="I127" s="597"/>
    </row>
    <row r="128" spans="1:9" s="3" customFormat="1" ht="12" x14ac:dyDescent="0.25">
      <c r="A128" s="554" t="s">
        <v>941</v>
      </c>
      <c r="B128" s="495" t="s">
        <v>220</v>
      </c>
      <c r="C128" s="216" t="s">
        <v>651</v>
      </c>
      <c r="D128" s="217">
        <v>0.4</v>
      </c>
      <c r="E128" s="218">
        <v>2425.5</v>
      </c>
      <c r="F128" s="219">
        <v>970.2</v>
      </c>
      <c r="G128" s="496" t="s">
        <v>1608</v>
      </c>
      <c r="H128" s="497"/>
      <c r="I128" s="588"/>
    </row>
    <row r="129" spans="1:9" s="3" customFormat="1" ht="12" x14ac:dyDescent="0.25">
      <c r="A129" s="554"/>
      <c r="B129" s="495"/>
      <c r="C129" s="216" t="s">
        <v>71</v>
      </c>
      <c r="D129" s="217">
        <v>1</v>
      </c>
      <c r="E129" s="218">
        <v>2268</v>
      </c>
      <c r="F129" s="219">
        <v>2268</v>
      </c>
      <c r="G129" s="520"/>
      <c r="H129" s="521"/>
      <c r="I129" s="588"/>
    </row>
    <row r="130" spans="1:9" s="3" customFormat="1" ht="12" x14ac:dyDescent="0.25">
      <c r="A130" s="554"/>
      <c r="B130" s="495"/>
      <c r="C130" s="216" t="s">
        <v>388</v>
      </c>
      <c r="D130" s="217">
        <v>10</v>
      </c>
      <c r="E130" s="218">
        <v>2268</v>
      </c>
      <c r="F130" s="219">
        <v>22680</v>
      </c>
      <c r="G130" s="498"/>
      <c r="H130" s="499"/>
      <c r="I130" s="588"/>
    </row>
    <row r="131" spans="1:9" s="316" customFormat="1" ht="12" x14ac:dyDescent="0.25">
      <c r="A131" s="579" t="s">
        <v>1621</v>
      </c>
      <c r="B131" s="519"/>
      <c r="C131" s="212" t="s">
        <v>388</v>
      </c>
      <c r="D131" s="427">
        <v>10</v>
      </c>
      <c r="E131" s="214">
        <v>1890</v>
      </c>
      <c r="F131" s="215">
        <v>18900</v>
      </c>
      <c r="G131" s="543" t="s">
        <v>1622</v>
      </c>
      <c r="H131" s="602"/>
      <c r="I131" s="533"/>
    </row>
    <row r="132" spans="1:9" s="316" customFormat="1" ht="12" x14ac:dyDescent="0.25">
      <c r="A132" s="528"/>
      <c r="B132" s="508"/>
      <c r="C132" s="212" t="s">
        <v>388</v>
      </c>
      <c r="D132" s="427">
        <v>18</v>
      </c>
      <c r="E132" s="214">
        <v>1890</v>
      </c>
      <c r="F132" s="215">
        <v>34020</v>
      </c>
      <c r="G132" s="545"/>
      <c r="H132" s="546"/>
      <c r="I132" s="534"/>
    </row>
    <row r="133" spans="1:9" s="316" customFormat="1" ht="12" x14ac:dyDescent="0.25">
      <c r="A133" s="528"/>
      <c r="B133" s="508"/>
      <c r="C133" s="212" t="s">
        <v>685</v>
      </c>
      <c r="D133" s="427">
        <v>45</v>
      </c>
      <c r="E133" s="214">
        <v>1833.3000000000002</v>
      </c>
      <c r="F133" s="215">
        <v>82498.5</v>
      </c>
      <c r="G133" s="545"/>
      <c r="H133" s="546"/>
      <c r="I133" s="534"/>
    </row>
    <row r="134" spans="1:9" s="316" customFormat="1" ht="12" x14ac:dyDescent="0.25">
      <c r="A134" s="507"/>
      <c r="B134" s="505"/>
      <c r="C134" s="212" t="s">
        <v>2</v>
      </c>
      <c r="D134" s="427">
        <v>180</v>
      </c>
      <c r="E134" s="214">
        <v>1833.3000000000002</v>
      </c>
      <c r="F134" s="215">
        <v>329994</v>
      </c>
      <c r="G134" s="547"/>
      <c r="H134" s="548"/>
      <c r="I134" s="537"/>
    </row>
    <row r="135" spans="1:9" s="316" customFormat="1" ht="12" x14ac:dyDescent="0.25">
      <c r="A135" s="579" t="s">
        <v>1883</v>
      </c>
      <c r="B135" s="519" t="s">
        <v>1882</v>
      </c>
      <c r="C135" s="212" t="s">
        <v>388</v>
      </c>
      <c r="D135" s="427">
        <v>10</v>
      </c>
      <c r="E135" s="214">
        <v>2142</v>
      </c>
      <c r="F135" s="215">
        <v>21420</v>
      </c>
      <c r="G135" s="529"/>
      <c r="H135" s="643"/>
      <c r="I135" s="533"/>
    </row>
    <row r="136" spans="1:9" s="316" customFormat="1" ht="12" x14ac:dyDescent="0.25">
      <c r="A136" s="528"/>
      <c r="B136" s="508"/>
      <c r="C136" s="212" t="s">
        <v>388</v>
      </c>
      <c r="D136" s="427">
        <v>18</v>
      </c>
      <c r="E136" s="214">
        <v>2142</v>
      </c>
      <c r="F136" s="215">
        <v>38556</v>
      </c>
      <c r="G136" s="531"/>
      <c r="H136" s="532"/>
      <c r="I136" s="534"/>
    </row>
    <row r="137" spans="1:9" s="316" customFormat="1" ht="12" x14ac:dyDescent="0.25">
      <c r="A137" s="528"/>
      <c r="B137" s="508"/>
      <c r="C137" s="212" t="s">
        <v>685</v>
      </c>
      <c r="D137" s="427">
        <v>45</v>
      </c>
      <c r="E137" s="214">
        <v>2142</v>
      </c>
      <c r="F137" s="215">
        <v>96390</v>
      </c>
      <c r="G137" s="531"/>
      <c r="H137" s="532"/>
      <c r="I137" s="534"/>
    </row>
    <row r="138" spans="1:9" s="316" customFormat="1" ht="12" x14ac:dyDescent="0.25">
      <c r="A138" s="507"/>
      <c r="B138" s="505"/>
      <c r="C138" s="212" t="s">
        <v>2</v>
      </c>
      <c r="D138" s="427">
        <v>180</v>
      </c>
      <c r="E138" s="214">
        <v>2142</v>
      </c>
      <c r="F138" s="215">
        <v>385560</v>
      </c>
      <c r="G138" s="535"/>
      <c r="H138" s="536"/>
      <c r="I138" s="537"/>
    </row>
    <row r="139" spans="1:9" s="316" customFormat="1" ht="12" x14ac:dyDescent="0.25">
      <c r="A139" s="580" t="s">
        <v>1620</v>
      </c>
      <c r="B139" s="574"/>
      <c r="C139" s="216" t="s">
        <v>388</v>
      </c>
      <c r="D139" s="428">
        <v>10</v>
      </c>
      <c r="E139" s="218"/>
      <c r="F139" s="219"/>
      <c r="G139" s="520" t="s">
        <v>1623</v>
      </c>
      <c r="H139" s="521"/>
      <c r="I139" s="522"/>
    </row>
    <row r="140" spans="1:9" s="316" customFormat="1" ht="12" x14ac:dyDescent="0.25">
      <c r="A140" s="526"/>
      <c r="B140" s="513"/>
      <c r="C140" s="216" t="s">
        <v>388</v>
      </c>
      <c r="D140" s="428">
        <v>18</v>
      </c>
      <c r="E140" s="218"/>
      <c r="F140" s="219"/>
      <c r="G140" s="520"/>
      <c r="H140" s="521"/>
      <c r="I140" s="523"/>
    </row>
    <row r="141" spans="1:9" s="316" customFormat="1" ht="12" x14ac:dyDescent="0.25">
      <c r="A141" s="527"/>
      <c r="B141" s="514"/>
      <c r="C141" s="216" t="s">
        <v>685</v>
      </c>
      <c r="D141" s="428">
        <v>45</v>
      </c>
      <c r="E141" s="218"/>
      <c r="F141" s="219"/>
      <c r="G141" s="498"/>
      <c r="H141" s="499"/>
      <c r="I141" s="524"/>
    </row>
    <row r="142" spans="1:9" s="316" customFormat="1" ht="12" x14ac:dyDescent="0.25">
      <c r="A142" s="579" t="s">
        <v>1612</v>
      </c>
      <c r="B142" s="519" t="s">
        <v>1613</v>
      </c>
      <c r="C142" s="212" t="s">
        <v>651</v>
      </c>
      <c r="D142" s="427">
        <v>1</v>
      </c>
      <c r="E142" s="214">
        <v>5758.2</v>
      </c>
      <c r="F142" s="215">
        <v>5758.2</v>
      </c>
      <c r="G142" s="545"/>
      <c r="H142" s="546"/>
      <c r="I142" s="533"/>
    </row>
    <row r="143" spans="1:9" s="316" customFormat="1" ht="12" x14ac:dyDescent="0.25">
      <c r="A143" s="528"/>
      <c r="B143" s="508"/>
      <c r="C143" s="212" t="s">
        <v>388</v>
      </c>
      <c r="D143" s="427">
        <v>10</v>
      </c>
      <c r="E143" s="214">
        <v>5758.2</v>
      </c>
      <c r="F143" s="215">
        <v>57582</v>
      </c>
      <c r="G143" s="545"/>
      <c r="H143" s="546"/>
      <c r="I143" s="534"/>
    </row>
    <row r="144" spans="1:9" s="316" customFormat="1" ht="12" x14ac:dyDescent="0.25">
      <c r="A144" s="507"/>
      <c r="B144" s="505"/>
      <c r="C144" s="212" t="s">
        <v>388</v>
      </c>
      <c r="D144" s="427">
        <v>18</v>
      </c>
      <c r="E144" s="214">
        <v>5758.2</v>
      </c>
      <c r="F144" s="215">
        <v>103647.6</v>
      </c>
      <c r="G144" s="547"/>
      <c r="H144" s="548"/>
      <c r="I144" s="537"/>
    </row>
    <row r="145" spans="1:9" s="316" customFormat="1" ht="12" x14ac:dyDescent="0.25">
      <c r="A145" s="580" t="s">
        <v>1619</v>
      </c>
      <c r="B145" s="574" t="s">
        <v>1614</v>
      </c>
      <c r="C145" s="216" t="s">
        <v>651</v>
      </c>
      <c r="D145" s="428">
        <v>0.4</v>
      </c>
      <c r="E145" s="218"/>
      <c r="F145" s="219"/>
      <c r="G145" s="520" t="s">
        <v>1624</v>
      </c>
      <c r="H145" s="521"/>
      <c r="I145" s="522"/>
    </row>
    <row r="146" spans="1:9" s="316" customFormat="1" ht="12" x14ac:dyDescent="0.25">
      <c r="A146" s="526"/>
      <c r="B146" s="513"/>
      <c r="C146" s="216" t="s">
        <v>71</v>
      </c>
      <c r="D146" s="428">
        <v>1</v>
      </c>
      <c r="E146" s="218">
        <v>2142</v>
      </c>
      <c r="F146" s="219">
        <v>2142</v>
      </c>
      <c r="G146" s="520"/>
      <c r="H146" s="521"/>
      <c r="I146" s="523"/>
    </row>
    <row r="147" spans="1:9" s="316" customFormat="1" ht="12" x14ac:dyDescent="0.25">
      <c r="A147" s="527"/>
      <c r="B147" s="514"/>
      <c r="C147" s="216" t="s">
        <v>388</v>
      </c>
      <c r="D147" s="428">
        <v>18</v>
      </c>
      <c r="E147" s="218">
        <v>2142</v>
      </c>
      <c r="F147" s="219">
        <v>38556</v>
      </c>
      <c r="G147" s="498"/>
      <c r="H147" s="499"/>
      <c r="I147" s="524"/>
    </row>
    <row r="148" spans="1:9" s="316" customFormat="1" ht="36" customHeight="1" x14ac:dyDescent="0.25">
      <c r="A148" s="412" t="s">
        <v>1617</v>
      </c>
      <c r="B148" s="406" t="s">
        <v>1615</v>
      </c>
      <c r="C148" s="212"/>
      <c r="D148" s="427"/>
      <c r="E148" s="214"/>
      <c r="F148" s="215"/>
      <c r="G148" s="547" t="s">
        <v>1625</v>
      </c>
      <c r="H148" s="548"/>
      <c r="I148" s="400"/>
    </row>
    <row r="149" spans="1:9" s="316" customFormat="1" ht="12" x14ac:dyDescent="0.25">
      <c r="A149" s="580" t="s">
        <v>1618</v>
      </c>
      <c r="B149" s="574" t="s">
        <v>1616</v>
      </c>
      <c r="C149" s="216" t="s">
        <v>388</v>
      </c>
      <c r="D149" s="428">
        <v>10</v>
      </c>
      <c r="E149" s="218">
        <v>2016</v>
      </c>
      <c r="F149" s="219">
        <v>20160</v>
      </c>
      <c r="G149" s="520" t="s">
        <v>1626</v>
      </c>
      <c r="H149" s="521"/>
      <c r="I149" s="522"/>
    </row>
    <row r="150" spans="1:9" s="316" customFormat="1" ht="12" x14ac:dyDescent="0.25">
      <c r="A150" s="526"/>
      <c r="B150" s="513"/>
      <c r="C150" s="216" t="s">
        <v>388</v>
      </c>
      <c r="D150" s="428">
        <v>18</v>
      </c>
      <c r="E150" s="218">
        <v>2016</v>
      </c>
      <c r="F150" s="219">
        <v>36288</v>
      </c>
      <c r="G150" s="520"/>
      <c r="H150" s="521"/>
      <c r="I150" s="523"/>
    </row>
    <row r="151" spans="1:9" s="316" customFormat="1" ht="12" x14ac:dyDescent="0.25">
      <c r="A151" s="526"/>
      <c r="B151" s="513"/>
      <c r="C151" s="216" t="s">
        <v>685</v>
      </c>
      <c r="D151" s="428">
        <v>50</v>
      </c>
      <c r="E151" s="218">
        <v>1955.52</v>
      </c>
      <c r="F151" s="219">
        <v>97776</v>
      </c>
      <c r="G151" s="520"/>
      <c r="H151" s="521"/>
      <c r="I151" s="523"/>
    </row>
    <row r="152" spans="1:9" s="316" customFormat="1" ht="12" x14ac:dyDescent="0.25">
      <c r="A152" s="527"/>
      <c r="B152" s="514"/>
      <c r="C152" s="216" t="s">
        <v>2</v>
      </c>
      <c r="D152" s="428">
        <v>180</v>
      </c>
      <c r="E152" s="218">
        <v>1955.17</v>
      </c>
      <c r="F152" s="219">
        <v>351930.60000000003</v>
      </c>
      <c r="G152" s="498"/>
      <c r="H152" s="499"/>
      <c r="I152" s="524"/>
    </row>
    <row r="153" spans="1:9" s="3" customFormat="1" ht="12" x14ac:dyDescent="0.25">
      <c r="A153" s="503" t="s">
        <v>942</v>
      </c>
      <c r="B153" s="502" t="s">
        <v>221</v>
      </c>
      <c r="C153" s="212" t="s">
        <v>651</v>
      </c>
      <c r="D153" s="213">
        <v>0.4</v>
      </c>
      <c r="E153" s="214">
        <v>65677.5</v>
      </c>
      <c r="F153" s="215">
        <v>26271</v>
      </c>
      <c r="G153" s="543"/>
      <c r="H153" s="544"/>
      <c r="I153" s="595"/>
    </row>
    <row r="154" spans="1:9" s="3" customFormat="1" ht="12" x14ac:dyDescent="0.25">
      <c r="A154" s="503"/>
      <c r="B154" s="502"/>
      <c r="C154" s="212" t="s">
        <v>71</v>
      </c>
      <c r="D154" s="213">
        <v>1</v>
      </c>
      <c r="E154" s="214">
        <v>65504.25</v>
      </c>
      <c r="F154" s="215">
        <v>65504.25</v>
      </c>
      <c r="G154" s="547"/>
      <c r="H154" s="548"/>
      <c r="I154" s="597"/>
    </row>
    <row r="155" spans="1:9" s="3" customFormat="1" ht="12" x14ac:dyDescent="0.25">
      <c r="A155" s="494" t="s">
        <v>943</v>
      </c>
      <c r="B155" s="495" t="s">
        <v>189</v>
      </c>
      <c r="C155" s="216" t="s">
        <v>651</v>
      </c>
      <c r="D155" s="217">
        <v>0.4</v>
      </c>
      <c r="E155" s="218">
        <v>2400.3000000000002</v>
      </c>
      <c r="F155" s="219">
        <v>960.12</v>
      </c>
      <c r="G155" s="496" t="s">
        <v>1609</v>
      </c>
      <c r="H155" s="497"/>
      <c r="I155" s="500"/>
    </row>
    <row r="156" spans="1:9" s="3" customFormat="1" ht="12" x14ac:dyDescent="0.25">
      <c r="A156" s="494"/>
      <c r="B156" s="495"/>
      <c r="C156" s="216" t="s">
        <v>71</v>
      </c>
      <c r="D156" s="217">
        <v>1</v>
      </c>
      <c r="E156" s="218">
        <v>2242.8000000000002</v>
      </c>
      <c r="F156" s="219">
        <v>2242.8000000000002</v>
      </c>
      <c r="G156" s="520"/>
      <c r="H156" s="521"/>
      <c r="I156" s="599"/>
    </row>
    <row r="157" spans="1:9" s="3" customFormat="1" ht="12" x14ac:dyDescent="0.25">
      <c r="A157" s="494"/>
      <c r="B157" s="495"/>
      <c r="C157" s="216" t="s">
        <v>388</v>
      </c>
      <c r="D157" s="217">
        <v>10</v>
      </c>
      <c r="E157" s="218">
        <v>2242.8000000000002</v>
      </c>
      <c r="F157" s="219">
        <v>22428</v>
      </c>
      <c r="G157" s="498"/>
      <c r="H157" s="499"/>
      <c r="I157" s="501"/>
    </row>
    <row r="158" spans="1:9" s="3" customFormat="1" ht="12" x14ac:dyDescent="0.25">
      <c r="A158" s="503" t="s">
        <v>944</v>
      </c>
      <c r="B158" s="502" t="s">
        <v>190</v>
      </c>
      <c r="C158" s="212" t="s">
        <v>651</v>
      </c>
      <c r="D158" s="213">
        <v>0.4</v>
      </c>
      <c r="E158" s="214">
        <v>13387.5</v>
      </c>
      <c r="F158" s="215">
        <v>5355</v>
      </c>
      <c r="G158" s="543" t="s">
        <v>1610</v>
      </c>
      <c r="H158" s="544"/>
      <c r="I158" s="598"/>
    </row>
    <row r="159" spans="1:9" s="3" customFormat="1" ht="12" x14ac:dyDescent="0.25">
      <c r="A159" s="503"/>
      <c r="B159" s="502"/>
      <c r="C159" s="212" t="s">
        <v>71</v>
      </c>
      <c r="D159" s="213">
        <v>1</v>
      </c>
      <c r="E159" s="214">
        <v>13230</v>
      </c>
      <c r="F159" s="215">
        <v>13230</v>
      </c>
      <c r="G159" s="547"/>
      <c r="H159" s="548"/>
      <c r="I159" s="598"/>
    </row>
    <row r="160" spans="1:9" s="316" customFormat="1" ht="12" x14ac:dyDescent="0.25">
      <c r="A160" s="575" t="s">
        <v>1629</v>
      </c>
      <c r="B160" s="574" t="s">
        <v>1627</v>
      </c>
      <c r="C160" s="216" t="s">
        <v>651</v>
      </c>
      <c r="D160" s="428">
        <v>0.4</v>
      </c>
      <c r="E160" s="218">
        <v>2551.5</v>
      </c>
      <c r="F160" s="219">
        <v>1020.6</v>
      </c>
      <c r="G160" s="496" t="s">
        <v>1628</v>
      </c>
      <c r="H160" s="553"/>
      <c r="I160" s="408"/>
    </row>
    <row r="161" spans="1:9" s="316" customFormat="1" ht="12" x14ac:dyDescent="0.25">
      <c r="A161" s="516"/>
      <c r="B161" s="513"/>
      <c r="C161" s="216" t="s">
        <v>71</v>
      </c>
      <c r="D161" s="428">
        <v>1</v>
      </c>
      <c r="E161" s="218">
        <v>2394</v>
      </c>
      <c r="F161" s="219">
        <v>2394</v>
      </c>
      <c r="G161" s="520"/>
      <c r="H161" s="521"/>
      <c r="I161" s="408"/>
    </row>
    <row r="162" spans="1:9" s="316" customFormat="1" ht="12" x14ac:dyDescent="0.25">
      <c r="A162" s="517"/>
      <c r="B162" s="514"/>
      <c r="C162" s="216" t="s">
        <v>388</v>
      </c>
      <c r="D162" s="428">
        <v>10</v>
      </c>
      <c r="E162" s="218">
        <v>2394</v>
      </c>
      <c r="F162" s="219">
        <v>23940</v>
      </c>
      <c r="G162" s="498"/>
      <c r="H162" s="499"/>
      <c r="I162" s="408"/>
    </row>
    <row r="163" spans="1:9" s="3" customFormat="1" ht="12" x14ac:dyDescent="0.25">
      <c r="A163" s="552" t="s">
        <v>945</v>
      </c>
      <c r="B163" s="502" t="s">
        <v>778</v>
      </c>
      <c r="C163" s="212" t="s">
        <v>651</v>
      </c>
      <c r="D163" s="213">
        <v>0.4</v>
      </c>
      <c r="E163" s="214">
        <v>2488.5</v>
      </c>
      <c r="F163" s="215">
        <v>995.40000000000009</v>
      </c>
      <c r="G163" s="543" t="s">
        <v>1611</v>
      </c>
      <c r="H163" s="544"/>
      <c r="I163" s="598"/>
    </row>
    <row r="164" spans="1:9" s="3" customFormat="1" ht="12" x14ac:dyDescent="0.25">
      <c r="A164" s="552"/>
      <c r="B164" s="502"/>
      <c r="C164" s="212" t="s">
        <v>71</v>
      </c>
      <c r="D164" s="213">
        <v>1</v>
      </c>
      <c r="E164" s="214">
        <v>2331</v>
      </c>
      <c r="F164" s="215">
        <v>2331</v>
      </c>
      <c r="G164" s="545"/>
      <c r="H164" s="546"/>
      <c r="I164" s="598"/>
    </row>
    <row r="165" spans="1:9" s="3" customFormat="1" ht="12" x14ac:dyDescent="0.25">
      <c r="A165" s="552"/>
      <c r="B165" s="502"/>
      <c r="C165" s="212" t="s">
        <v>388</v>
      </c>
      <c r="D165" s="213">
        <v>10</v>
      </c>
      <c r="E165" s="214">
        <v>2331</v>
      </c>
      <c r="F165" s="215">
        <v>23310</v>
      </c>
      <c r="G165" s="547"/>
      <c r="H165" s="548"/>
      <c r="I165" s="598"/>
    </row>
    <row r="166" spans="1:9" s="3" customFormat="1" ht="12" x14ac:dyDescent="0.25">
      <c r="A166" s="494" t="s">
        <v>946</v>
      </c>
      <c r="B166" s="495" t="s">
        <v>222</v>
      </c>
      <c r="C166" s="216" t="s">
        <v>651</v>
      </c>
      <c r="D166" s="217">
        <v>0.4</v>
      </c>
      <c r="E166" s="218">
        <v>2047.5</v>
      </c>
      <c r="F166" s="219">
        <v>819</v>
      </c>
      <c r="G166" s="496"/>
      <c r="H166" s="497"/>
      <c r="I166" s="500"/>
    </row>
    <row r="167" spans="1:9" s="3" customFormat="1" ht="12" x14ac:dyDescent="0.25">
      <c r="A167" s="494"/>
      <c r="B167" s="495"/>
      <c r="C167" s="216" t="s">
        <v>71</v>
      </c>
      <c r="D167" s="217">
        <v>1</v>
      </c>
      <c r="E167" s="218">
        <v>1953</v>
      </c>
      <c r="F167" s="219">
        <v>1953</v>
      </c>
      <c r="G167" s="520"/>
      <c r="H167" s="521"/>
      <c r="I167" s="599"/>
    </row>
    <row r="168" spans="1:9" s="3" customFormat="1" ht="12" x14ac:dyDescent="0.25">
      <c r="A168" s="494"/>
      <c r="B168" s="495"/>
      <c r="C168" s="216" t="s">
        <v>388</v>
      </c>
      <c r="D168" s="217">
        <v>10</v>
      </c>
      <c r="E168" s="218">
        <v>1890</v>
      </c>
      <c r="F168" s="219">
        <v>18900</v>
      </c>
      <c r="G168" s="520"/>
      <c r="H168" s="521"/>
      <c r="I168" s="599"/>
    </row>
    <row r="169" spans="1:9" s="3" customFormat="1" ht="12" x14ac:dyDescent="0.25">
      <c r="A169" s="494"/>
      <c r="B169" s="495"/>
      <c r="C169" s="216" t="s">
        <v>685</v>
      </c>
      <c r="D169" s="217">
        <v>50</v>
      </c>
      <c r="E169" s="218">
        <v>1833.3000000000002</v>
      </c>
      <c r="F169" s="219">
        <v>91665</v>
      </c>
      <c r="G169" s="498"/>
      <c r="H169" s="499"/>
      <c r="I169" s="501"/>
    </row>
    <row r="170" spans="1:9" s="3" customFormat="1" ht="12" x14ac:dyDescent="0.25">
      <c r="A170" s="503" t="s">
        <v>947</v>
      </c>
      <c r="B170" s="502" t="s">
        <v>223</v>
      </c>
      <c r="C170" s="212" t="s">
        <v>651</v>
      </c>
      <c r="D170" s="213">
        <v>0.4</v>
      </c>
      <c r="E170" s="214">
        <v>1354.5</v>
      </c>
      <c r="F170" s="215">
        <v>541.80000000000007</v>
      </c>
      <c r="G170" s="543"/>
      <c r="H170" s="544"/>
      <c r="I170" s="595"/>
    </row>
    <row r="171" spans="1:9" s="3" customFormat="1" ht="12" x14ac:dyDescent="0.25">
      <c r="A171" s="503"/>
      <c r="B171" s="502"/>
      <c r="C171" s="212" t="s">
        <v>71</v>
      </c>
      <c r="D171" s="213">
        <v>1</v>
      </c>
      <c r="E171" s="214">
        <v>1260</v>
      </c>
      <c r="F171" s="215">
        <v>1260</v>
      </c>
      <c r="G171" s="545"/>
      <c r="H171" s="546"/>
      <c r="I171" s="596"/>
    </row>
    <row r="172" spans="1:9" s="3" customFormat="1" ht="12" x14ac:dyDescent="0.25">
      <c r="A172" s="503"/>
      <c r="B172" s="502"/>
      <c r="C172" s="212" t="s">
        <v>388</v>
      </c>
      <c r="D172" s="213">
        <v>10</v>
      </c>
      <c r="E172" s="214">
        <v>1197</v>
      </c>
      <c r="F172" s="215">
        <v>11970</v>
      </c>
      <c r="G172" s="545"/>
      <c r="H172" s="546"/>
      <c r="I172" s="596"/>
    </row>
    <row r="173" spans="1:9" s="316" customFormat="1" ht="12" x14ac:dyDescent="0.25">
      <c r="A173" s="503"/>
      <c r="B173" s="502"/>
      <c r="C173" s="212" t="s">
        <v>388</v>
      </c>
      <c r="D173" s="427">
        <v>18</v>
      </c>
      <c r="E173" s="214">
        <v>1197</v>
      </c>
      <c r="F173" s="215">
        <v>21546</v>
      </c>
      <c r="G173" s="545"/>
      <c r="H173" s="546"/>
      <c r="I173" s="596"/>
    </row>
    <row r="174" spans="1:9" s="3" customFormat="1" ht="12" x14ac:dyDescent="0.25">
      <c r="A174" s="503"/>
      <c r="B174" s="502"/>
      <c r="C174" s="212" t="s">
        <v>685</v>
      </c>
      <c r="D174" s="213">
        <v>50</v>
      </c>
      <c r="E174" s="214">
        <v>1161.0899999999999</v>
      </c>
      <c r="F174" s="215">
        <v>58054.5</v>
      </c>
      <c r="G174" s="547"/>
      <c r="H174" s="548"/>
      <c r="I174" s="597"/>
    </row>
    <row r="175" spans="1:9" s="3" customFormat="1" ht="12" x14ac:dyDescent="0.25">
      <c r="A175" s="494" t="s">
        <v>948</v>
      </c>
      <c r="B175" s="495" t="s">
        <v>224</v>
      </c>
      <c r="C175" s="216" t="s">
        <v>651</v>
      </c>
      <c r="D175" s="217">
        <v>0.4</v>
      </c>
      <c r="E175" s="218">
        <v>1480.5</v>
      </c>
      <c r="F175" s="219">
        <v>592.20000000000005</v>
      </c>
      <c r="G175" s="496"/>
      <c r="H175" s="497"/>
      <c r="I175" s="500"/>
    </row>
    <row r="176" spans="1:9" s="3" customFormat="1" ht="12" x14ac:dyDescent="0.25">
      <c r="A176" s="494"/>
      <c r="B176" s="495"/>
      <c r="C176" s="216" t="s">
        <v>71</v>
      </c>
      <c r="D176" s="217">
        <v>1</v>
      </c>
      <c r="E176" s="218">
        <v>1386</v>
      </c>
      <c r="F176" s="219">
        <v>1386</v>
      </c>
      <c r="G176" s="520"/>
      <c r="H176" s="521"/>
      <c r="I176" s="599"/>
    </row>
    <row r="177" spans="1:9" s="3" customFormat="1" ht="12" x14ac:dyDescent="0.25">
      <c r="A177" s="494"/>
      <c r="B177" s="495"/>
      <c r="C177" s="216" t="s">
        <v>388</v>
      </c>
      <c r="D177" s="217">
        <v>10</v>
      </c>
      <c r="E177" s="218">
        <v>1323</v>
      </c>
      <c r="F177" s="219">
        <v>13230</v>
      </c>
      <c r="G177" s="520"/>
      <c r="H177" s="521"/>
      <c r="I177" s="599"/>
    </row>
    <row r="178" spans="1:9" s="3" customFormat="1" ht="12" x14ac:dyDescent="0.25">
      <c r="A178" s="494"/>
      <c r="B178" s="495"/>
      <c r="C178" s="216" t="s">
        <v>685</v>
      </c>
      <c r="D178" s="217">
        <v>50</v>
      </c>
      <c r="E178" s="218">
        <v>1283.3100000000002</v>
      </c>
      <c r="F178" s="219">
        <v>64165.5</v>
      </c>
      <c r="G178" s="498"/>
      <c r="H178" s="499"/>
      <c r="I178" s="501"/>
    </row>
    <row r="179" spans="1:9" s="316" customFormat="1" ht="12" x14ac:dyDescent="0.25">
      <c r="A179" s="518" t="s">
        <v>1631</v>
      </c>
      <c r="B179" s="519" t="s">
        <v>1630</v>
      </c>
      <c r="C179" s="212" t="s">
        <v>651</v>
      </c>
      <c r="D179" s="427">
        <v>0.4</v>
      </c>
      <c r="E179" s="214">
        <v>2425.5</v>
      </c>
      <c r="F179" s="215">
        <v>970.2</v>
      </c>
      <c r="G179" s="543"/>
      <c r="H179" s="602"/>
      <c r="I179" s="533"/>
    </row>
    <row r="180" spans="1:9" s="316" customFormat="1" ht="12" x14ac:dyDescent="0.25">
      <c r="A180" s="510"/>
      <c r="B180" s="508"/>
      <c r="C180" s="212" t="s">
        <v>71</v>
      </c>
      <c r="D180" s="427">
        <v>1</v>
      </c>
      <c r="E180" s="214">
        <v>2252.25</v>
      </c>
      <c r="F180" s="215">
        <v>2252.25</v>
      </c>
      <c r="G180" s="545"/>
      <c r="H180" s="546"/>
      <c r="I180" s="534"/>
    </row>
    <row r="181" spans="1:9" s="316" customFormat="1" ht="12" x14ac:dyDescent="0.25">
      <c r="A181" s="511"/>
      <c r="B181" s="505"/>
      <c r="C181" s="212" t="s">
        <v>388</v>
      </c>
      <c r="D181" s="427">
        <v>10</v>
      </c>
      <c r="E181" s="214">
        <v>2268</v>
      </c>
      <c r="F181" s="215">
        <v>22680</v>
      </c>
      <c r="G181" s="547"/>
      <c r="H181" s="548"/>
      <c r="I181" s="537"/>
    </row>
    <row r="182" spans="1:9" s="316" customFormat="1" ht="12" x14ac:dyDescent="0.25">
      <c r="A182" s="575" t="s">
        <v>1632</v>
      </c>
      <c r="B182" s="574" t="s">
        <v>1630</v>
      </c>
      <c r="C182" s="216" t="s">
        <v>651</v>
      </c>
      <c r="D182" s="428">
        <v>0.4</v>
      </c>
      <c r="E182" s="218">
        <v>2299.5</v>
      </c>
      <c r="F182" s="219">
        <v>919.80000000000007</v>
      </c>
      <c r="G182" s="520" t="s">
        <v>1633</v>
      </c>
      <c r="H182" s="521"/>
      <c r="I182" s="522"/>
    </row>
    <row r="183" spans="1:9" s="316" customFormat="1" ht="12" x14ac:dyDescent="0.25">
      <c r="A183" s="516"/>
      <c r="B183" s="513"/>
      <c r="C183" s="216" t="s">
        <v>71</v>
      </c>
      <c r="D183" s="428">
        <v>1</v>
      </c>
      <c r="E183" s="218">
        <v>2142</v>
      </c>
      <c r="F183" s="219">
        <v>2142</v>
      </c>
      <c r="G183" s="520"/>
      <c r="H183" s="521"/>
      <c r="I183" s="523"/>
    </row>
    <row r="184" spans="1:9" s="316" customFormat="1" ht="12" x14ac:dyDescent="0.25">
      <c r="A184" s="517"/>
      <c r="B184" s="514"/>
      <c r="C184" s="216" t="s">
        <v>388</v>
      </c>
      <c r="D184" s="428">
        <v>10</v>
      </c>
      <c r="E184" s="218">
        <v>2142</v>
      </c>
      <c r="F184" s="219">
        <v>21420</v>
      </c>
      <c r="G184" s="498"/>
      <c r="H184" s="499"/>
      <c r="I184" s="524"/>
    </row>
    <row r="185" spans="1:9" s="3" customFormat="1" ht="12" x14ac:dyDescent="0.25">
      <c r="A185" s="503" t="s">
        <v>949</v>
      </c>
      <c r="B185" s="502" t="s">
        <v>191</v>
      </c>
      <c r="C185" s="212" t="s">
        <v>651</v>
      </c>
      <c r="D185" s="213">
        <v>0.4</v>
      </c>
      <c r="E185" s="214">
        <v>1858.5</v>
      </c>
      <c r="F185" s="215">
        <v>743.4</v>
      </c>
      <c r="G185" s="529"/>
      <c r="H185" s="530"/>
      <c r="I185" s="598"/>
    </row>
    <row r="186" spans="1:9" s="3" customFormat="1" ht="12" x14ac:dyDescent="0.25">
      <c r="A186" s="503"/>
      <c r="B186" s="502"/>
      <c r="C186" s="212" t="s">
        <v>71</v>
      </c>
      <c r="D186" s="213">
        <v>1</v>
      </c>
      <c r="E186" s="214">
        <v>1764</v>
      </c>
      <c r="F186" s="215">
        <v>1764</v>
      </c>
      <c r="G186" s="531"/>
      <c r="H186" s="532"/>
      <c r="I186" s="598"/>
    </row>
    <row r="187" spans="1:9" s="3" customFormat="1" ht="12" x14ac:dyDescent="0.25">
      <c r="A187" s="503"/>
      <c r="B187" s="502"/>
      <c r="C187" s="212" t="s">
        <v>388</v>
      </c>
      <c r="D187" s="213">
        <v>10</v>
      </c>
      <c r="E187" s="214">
        <v>1701</v>
      </c>
      <c r="F187" s="215">
        <v>17010</v>
      </c>
      <c r="G187" s="531"/>
      <c r="H187" s="532"/>
      <c r="I187" s="598"/>
    </row>
    <row r="188" spans="1:9" s="3" customFormat="1" ht="12" x14ac:dyDescent="0.25">
      <c r="A188" s="503"/>
      <c r="B188" s="502"/>
      <c r="C188" s="212" t="s">
        <v>685</v>
      </c>
      <c r="D188" s="213">
        <v>50</v>
      </c>
      <c r="E188" s="214">
        <v>1649.97</v>
      </c>
      <c r="F188" s="215">
        <v>82498.5</v>
      </c>
      <c r="G188" s="535"/>
      <c r="H188" s="536"/>
      <c r="I188" s="598"/>
    </row>
    <row r="189" spans="1:9" s="3" customFormat="1" ht="12" x14ac:dyDescent="0.25">
      <c r="A189" s="494" t="s">
        <v>950</v>
      </c>
      <c r="B189" s="495" t="s">
        <v>192</v>
      </c>
      <c r="C189" s="216" t="s">
        <v>651</v>
      </c>
      <c r="D189" s="217">
        <v>0.4</v>
      </c>
      <c r="E189" s="218">
        <v>1669.5</v>
      </c>
      <c r="F189" s="219">
        <v>667.80000000000007</v>
      </c>
      <c r="G189" s="496" t="s">
        <v>1835</v>
      </c>
      <c r="H189" s="553"/>
      <c r="I189" s="588"/>
    </row>
    <row r="190" spans="1:9" s="3" customFormat="1" ht="12" x14ac:dyDescent="0.25">
      <c r="A190" s="494"/>
      <c r="B190" s="495"/>
      <c r="C190" s="216" t="s">
        <v>71</v>
      </c>
      <c r="D190" s="217">
        <v>1</v>
      </c>
      <c r="E190" s="218">
        <v>1575</v>
      </c>
      <c r="F190" s="219">
        <v>1575</v>
      </c>
      <c r="G190" s="520"/>
      <c r="H190" s="521"/>
      <c r="I190" s="588"/>
    </row>
    <row r="191" spans="1:9" s="3" customFormat="1" ht="12" x14ac:dyDescent="0.25">
      <c r="A191" s="494"/>
      <c r="B191" s="495"/>
      <c r="C191" s="216" t="s">
        <v>388</v>
      </c>
      <c r="D191" s="217">
        <v>10</v>
      </c>
      <c r="E191" s="218">
        <v>1512</v>
      </c>
      <c r="F191" s="219">
        <v>15120</v>
      </c>
      <c r="G191" s="498"/>
      <c r="H191" s="499"/>
      <c r="I191" s="588"/>
    </row>
    <row r="192" spans="1:9" s="3" customFormat="1" ht="12" x14ac:dyDescent="0.25">
      <c r="A192" s="503" t="s">
        <v>951</v>
      </c>
      <c r="B192" s="502" t="s">
        <v>192</v>
      </c>
      <c r="C192" s="212" t="s">
        <v>651</v>
      </c>
      <c r="D192" s="213">
        <v>0.4</v>
      </c>
      <c r="E192" s="214">
        <v>1669.5</v>
      </c>
      <c r="F192" s="215">
        <v>667.80000000000007</v>
      </c>
      <c r="G192" s="543" t="s">
        <v>1634</v>
      </c>
      <c r="H192" s="544"/>
      <c r="I192" s="595"/>
    </row>
    <row r="193" spans="1:9" s="3" customFormat="1" ht="12" x14ac:dyDescent="0.25">
      <c r="A193" s="503"/>
      <c r="B193" s="502"/>
      <c r="C193" s="212" t="s">
        <v>71</v>
      </c>
      <c r="D193" s="213">
        <v>1</v>
      </c>
      <c r="E193" s="214">
        <v>1575</v>
      </c>
      <c r="F193" s="215">
        <v>1575</v>
      </c>
      <c r="G193" s="545"/>
      <c r="H193" s="546"/>
      <c r="I193" s="596"/>
    </row>
    <row r="194" spans="1:9" s="3" customFormat="1" ht="12" x14ac:dyDescent="0.25">
      <c r="A194" s="503"/>
      <c r="B194" s="502"/>
      <c r="C194" s="212" t="s">
        <v>388</v>
      </c>
      <c r="D194" s="213">
        <v>10</v>
      </c>
      <c r="E194" s="214">
        <v>1512</v>
      </c>
      <c r="F194" s="215">
        <v>15120</v>
      </c>
      <c r="G194" s="545"/>
      <c r="H194" s="546"/>
      <c r="I194" s="596"/>
    </row>
    <row r="195" spans="1:9" s="316" customFormat="1" ht="12" x14ac:dyDescent="0.25">
      <c r="A195" s="503"/>
      <c r="B195" s="502"/>
      <c r="C195" s="212" t="s">
        <v>388</v>
      </c>
      <c r="D195" s="427">
        <v>18</v>
      </c>
      <c r="E195" s="214">
        <v>1512</v>
      </c>
      <c r="F195" s="215">
        <v>27216</v>
      </c>
      <c r="G195" s="545"/>
      <c r="H195" s="546"/>
      <c r="I195" s="596"/>
    </row>
    <row r="196" spans="1:9" s="3" customFormat="1" ht="12" x14ac:dyDescent="0.25">
      <c r="A196" s="503"/>
      <c r="B196" s="502"/>
      <c r="C196" s="212" t="s">
        <v>685</v>
      </c>
      <c r="D196" s="213">
        <v>50</v>
      </c>
      <c r="E196" s="214">
        <v>1466.64</v>
      </c>
      <c r="F196" s="215">
        <v>73332</v>
      </c>
      <c r="G196" s="547"/>
      <c r="H196" s="548"/>
      <c r="I196" s="597"/>
    </row>
    <row r="197" spans="1:9" s="303" customFormat="1" ht="12" x14ac:dyDescent="0.25">
      <c r="A197" s="573" t="s">
        <v>1296</v>
      </c>
      <c r="B197" s="495" t="s">
        <v>192</v>
      </c>
      <c r="C197" s="216" t="s">
        <v>651</v>
      </c>
      <c r="D197" s="217">
        <v>0.4</v>
      </c>
      <c r="E197" s="218">
        <v>1669.5</v>
      </c>
      <c r="F197" s="219">
        <v>667.80000000000007</v>
      </c>
      <c r="G197" s="496" t="s">
        <v>1635</v>
      </c>
      <c r="H197" s="497"/>
      <c r="I197" s="405"/>
    </row>
    <row r="198" spans="1:9" s="303" customFormat="1" ht="12" x14ac:dyDescent="0.25">
      <c r="A198" s="573"/>
      <c r="B198" s="495"/>
      <c r="C198" s="216" t="s">
        <v>71</v>
      </c>
      <c r="D198" s="217">
        <v>1</v>
      </c>
      <c r="E198" s="218">
        <v>1575</v>
      </c>
      <c r="F198" s="219">
        <v>1575</v>
      </c>
      <c r="G198" s="520"/>
      <c r="H198" s="521"/>
      <c r="I198" s="405"/>
    </row>
    <row r="199" spans="1:9" s="316" customFormat="1" ht="12" x14ac:dyDescent="0.25">
      <c r="A199" s="573"/>
      <c r="B199" s="495"/>
      <c r="C199" s="216" t="s">
        <v>388</v>
      </c>
      <c r="D199" s="428">
        <v>10</v>
      </c>
      <c r="E199" s="218">
        <v>1512</v>
      </c>
      <c r="F199" s="219">
        <v>15120</v>
      </c>
      <c r="G199" s="520"/>
      <c r="H199" s="521"/>
      <c r="I199" s="405"/>
    </row>
    <row r="200" spans="1:9" s="316" customFormat="1" ht="12" x14ac:dyDescent="0.25">
      <c r="A200" s="573"/>
      <c r="B200" s="495"/>
      <c r="C200" s="216" t="s">
        <v>388</v>
      </c>
      <c r="D200" s="428">
        <v>18</v>
      </c>
      <c r="E200" s="218">
        <v>1512</v>
      </c>
      <c r="F200" s="219">
        <v>27216</v>
      </c>
      <c r="G200" s="520"/>
      <c r="H200" s="521"/>
      <c r="I200" s="405"/>
    </row>
    <row r="201" spans="1:9" s="303" customFormat="1" ht="12" x14ac:dyDescent="0.25">
      <c r="A201" s="573"/>
      <c r="B201" s="495"/>
      <c r="C201" s="216" t="s">
        <v>685</v>
      </c>
      <c r="D201" s="217">
        <v>50</v>
      </c>
      <c r="E201" s="218">
        <v>1466.64</v>
      </c>
      <c r="F201" s="219">
        <v>73332</v>
      </c>
      <c r="G201" s="498"/>
      <c r="H201" s="499"/>
      <c r="I201" s="405"/>
    </row>
    <row r="202" spans="1:9" s="3" customFormat="1" ht="12" x14ac:dyDescent="0.25">
      <c r="A202" s="542" t="s">
        <v>952</v>
      </c>
      <c r="B202" s="502" t="s">
        <v>225</v>
      </c>
      <c r="C202" s="212" t="s">
        <v>651</v>
      </c>
      <c r="D202" s="213">
        <v>0.4</v>
      </c>
      <c r="E202" s="214">
        <v>1858.5</v>
      </c>
      <c r="F202" s="215">
        <v>743.4</v>
      </c>
      <c r="G202" s="543" t="s">
        <v>1636</v>
      </c>
      <c r="H202" s="544"/>
      <c r="I202" s="595"/>
    </row>
    <row r="203" spans="1:9" s="3" customFormat="1" ht="12" x14ac:dyDescent="0.25">
      <c r="A203" s="542"/>
      <c r="B203" s="502"/>
      <c r="C203" s="212" t="s">
        <v>71</v>
      </c>
      <c r="D203" s="213">
        <v>1</v>
      </c>
      <c r="E203" s="214">
        <v>1764</v>
      </c>
      <c r="F203" s="215">
        <v>1764</v>
      </c>
      <c r="G203" s="545"/>
      <c r="H203" s="546"/>
      <c r="I203" s="596"/>
    </row>
    <row r="204" spans="1:9" s="3" customFormat="1" ht="12" x14ac:dyDescent="0.25">
      <c r="A204" s="542"/>
      <c r="B204" s="502"/>
      <c r="C204" s="212" t="s">
        <v>388</v>
      </c>
      <c r="D204" s="213">
        <v>10</v>
      </c>
      <c r="E204" s="214">
        <v>1701</v>
      </c>
      <c r="F204" s="215">
        <v>17010</v>
      </c>
      <c r="G204" s="545"/>
      <c r="H204" s="546"/>
      <c r="I204" s="596"/>
    </row>
    <row r="205" spans="1:9" s="316" customFormat="1" ht="12" x14ac:dyDescent="0.25">
      <c r="A205" s="542"/>
      <c r="B205" s="502"/>
      <c r="C205" s="212" t="s">
        <v>388</v>
      </c>
      <c r="D205" s="213">
        <v>18</v>
      </c>
      <c r="E205" s="214">
        <v>1701</v>
      </c>
      <c r="F205" s="215">
        <v>30618</v>
      </c>
      <c r="G205" s="545"/>
      <c r="H205" s="546"/>
      <c r="I205" s="596"/>
    </row>
    <row r="206" spans="1:9" s="3" customFormat="1" ht="12" x14ac:dyDescent="0.25">
      <c r="A206" s="542"/>
      <c r="B206" s="502"/>
      <c r="C206" s="212" t="s">
        <v>685</v>
      </c>
      <c r="D206" s="213">
        <v>45</v>
      </c>
      <c r="E206" s="214">
        <v>1649.97</v>
      </c>
      <c r="F206" s="215">
        <v>74248.650000000009</v>
      </c>
      <c r="G206" s="547"/>
      <c r="H206" s="548"/>
      <c r="I206" s="597"/>
    </row>
    <row r="207" spans="1:9" s="3" customFormat="1" ht="12" x14ac:dyDescent="0.25">
      <c r="A207" s="573" t="s">
        <v>953</v>
      </c>
      <c r="B207" s="495" t="s">
        <v>226</v>
      </c>
      <c r="C207" s="216" t="s">
        <v>651</v>
      </c>
      <c r="D207" s="217">
        <v>0.4</v>
      </c>
      <c r="E207" s="218">
        <v>5827.5</v>
      </c>
      <c r="F207" s="219">
        <v>2331</v>
      </c>
      <c r="G207" s="496" t="s">
        <v>1638</v>
      </c>
      <c r="H207" s="497"/>
      <c r="I207" s="588"/>
    </row>
    <row r="208" spans="1:9" s="3" customFormat="1" ht="12" x14ac:dyDescent="0.25">
      <c r="A208" s="573"/>
      <c r="B208" s="495"/>
      <c r="C208" s="216" t="s">
        <v>71</v>
      </c>
      <c r="D208" s="217">
        <v>1</v>
      </c>
      <c r="E208" s="218">
        <v>5670</v>
      </c>
      <c r="F208" s="219">
        <v>5670</v>
      </c>
      <c r="G208" s="520"/>
      <c r="H208" s="521"/>
      <c r="I208" s="588"/>
    </row>
    <row r="209" spans="1:9" s="3" customFormat="1" ht="12" x14ac:dyDescent="0.25">
      <c r="A209" s="573"/>
      <c r="B209" s="495"/>
      <c r="C209" s="216" t="s">
        <v>388</v>
      </c>
      <c r="D209" s="217">
        <v>10</v>
      </c>
      <c r="E209" s="218">
        <v>5670</v>
      </c>
      <c r="F209" s="219">
        <v>56700</v>
      </c>
      <c r="G209" s="498"/>
      <c r="H209" s="499"/>
      <c r="I209" s="588"/>
    </row>
    <row r="210" spans="1:9" s="3" customFormat="1" ht="12" x14ac:dyDescent="0.25">
      <c r="A210" s="542" t="s">
        <v>954</v>
      </c>
      <c r="B210" s="502" t="s">
        <v>227</v>
      </c>
      <c r="C210" s="212" t="s">
        <v>651</v>
      </c>
      <c r="D210" s="213">
        <v>0.4</v>
      </c>
      <c r="E210" s="214">
        <v>1858.5</v>
      </c>
      <c r="F210" s="215">
        <v>743.4</v>
      </c>
      <c r="G210" s="543" t="s">
        <v>1637</v>
      </c>
      <c r="H210" s="544"/>
      <c r="I210" s="598"/>
    </row>
    <row r="211" spans="1:9" s="3" customFormat="1" ht="12" x14ac:dyDescent="0.25">
      <c r="A211" s="542"/>
      <c r="B211" s="502"/>
      <c r="C211" s="212" t="s">
        <v>71</v>
      </c>
      <c r="D211" s="213">
        <v>1</v>
      </c>
      <c r="E211" s="214">
        <v>1764</v>
      </c>
      <c r="F211" s="215">
        <v>1764</v>
      </c>
      <c r="G211" s="545"/>
      <c r="H211" s="546"/>
      <c r="I211" s="598"/>
    </row>
    <row r="212" spans="1:9" s="316" customFormat="1" ht="12" x14ac:dyDescent="0.25">
      <c r="A212" s="542"/>
      <c r="B212" s="502"/>
      <c r="C212" s="212" t="s">
        <v>388</v>
      </c>
      <c r="D212" s="213">
        <v>10</v>
      </c>
      <c r="E212" s="214">
        <v>1701</v>
      </c>
      <c r="F212" s="215">
        <v>17010</v>
      </c>
      <c r="G212" s="545"/>
      <c r="H212" s="546"/>
      <c r="I212" s="598"/>
    </row>
    <row r="213" spans="1:9" s="3" customFormat="1" ht="12" x14ac:dyDescent="0.25">
      <c r="A213" s="542"/>
      <c r="B213" s="502"/>
      <c r="C213" s="212" t="s">
        <v>388</v>
      </c>
      <c r="D213" s="213">
        <v>18</v>
      </c>
      <c r="E213" s="214">
        <v>1701</v>
      </c>
      <c r="F213" s="215">
        <v>30618</v>
      </c>
      <c r="G213" s="545"/>
      <c r="H213" s="546"/>
      <c r="I213" s="598"/>
    </row>
    <row r="214" spans="1:9" s="3" customFormat="1" ht="12" x14ac:dyDescent="0.25">
      <c r="A214" s="542"/>
      <c r="B214" s="502"/>
      <c r="C214" s="212" t="s">
        <v>685</v>
      </c>
      <c r="D214" s="213">
        <v>45</v>
      </c>
      <c r="E214" s="214">
        <v>1649.97</v>
      </c>
      <c r="F214" s="215">
        <v>74248.650000000009</v>
      </c>
      <c r="G214" s="547"/>
      <c r="H214" s="548"/>
      <c r="I214" s="598"/>
    </row>
    <row r="215" spans="1:9" s="3" customFormat="1" ht="12" x14ac:dyDescent="0.25">
      <c r="A215" s="554" t="s">
        <v>955</v>
      </c>
      <c r="B215" s="495" t="s">
        <v>228</v>
      </c>
      <c r="C215" s="216" t="s">
        <v>651</v>
      </c>
      <c r="D215" s="217">
        <v>0.4</v>
      </c>
      <c r="E215" s="218">
        <v>1921.5</v>
      </c>
      <c r="F215" s="219">
        <v>768.6</v>
      </c>
      <c r="G215" s="496" t="s">
        <v>1639</v>
      </c>
      <c r="H215" s="497"/>
      <c r="I215" s="588"/>
    </row>
    <row r="216" spans="1:9" s="3" customFormat="1" ht="12" x14ac:dyDescent="0.25">
      <c r="A216" s="554"/>
      <c r="B216" s="495"/>
      <c r="C216" s="216" t="s">
        <v>71</v>
      </c>
      <c r="D216" s="217">
        <v>1</v>
      </c>
      <c r="E216" s="218">
        <v>1827</v>
      </c>
      <c r="F216" s="219">
        <v>1827</v>
      </c>
      <c r="G216" s="520"/>
      <c r="H216" s="521"/>
      <c r="I216" s="588"/>
    </row>
    <row r="217" spans="1:9" s="3" customFormat="1" ht="12" x14ac:dyDescent="0.25">
      <c r="A217" s="554"/>
      <c r="B217" s="495"/>
      <c r="C217" s="216" t="s">
        <v>388</v>
      </c>
      <c r="D217" s="217">
        <v>10</v>
      </c>
      <c r="E217" s="218">
        <v>1764</v>
      </c>
      <c r="F217" s="219">
        <v>17640</v>
      </c>
      <c r="G217" s="520"/>
      <c r="H217" s="521"/>
      <c r="I217" s="588"/>
    </row>
    <row r="218" spans="1:9" s="316" customFormat="1" ht="12" x14ac:dyDescent="0.25">
      <c r="A218" s="554"/>
      <c r="B218" s="495"/>
      <c r="C218" s="216" t="s">
        <v>388</v>
      </c>
      <c r="D218" s="217">
        <v>18</v>
      </c>
      <c r="E218" s="218">
        <v>1764</v>
      </c>
      <c r="F218" s="219">
        <v>31752</v>
      </c>
      <c r="G218" s="520"/>
      <c r="H218" s="521"/>
      <c r="I218" s="588"/>
    </row>
    <row r="219" spans="1:9" s="3" customFormat="1" ht="12" x14ac:dyDescent="0.25">
      <c r="A219" s="554"/>
      <c r="B219" s="495"/>
      <c r="C219" s="216" t="s">
        <v>685</v>
      </c>
      <c r="D219" s="217">
        <v>45</v>
      </c>
      <c r="E219" s="218">
        <v>1711.08</v>
      </c>
      <c r="F219" s="219">
        <v>76998.600000000006</v>
      </c>
      <c r="G219" s="498"/>
      <c r="H219" s="499"/>
      <c r="I219" s="588"/>
    </row>
    <row r="220" spans="1:9" s="3" customFormat="1" ht="12" x14ac:dyDescent="0.25">
      <c r="A220" s="552" t="s">
        <v>956</v>
      </c>
      <c r="B220" s="502" t="s">
        <v>229</v>
      </c>
      <c r="C220" s="212" t="s">
        <v>651</v>
      </c>
      <c r="D220" s="213">
        <v>0.4</v>
      </c>
      <c r="E220" s="214">
        <v>1921.5</v>
      </c>
      <c r="F220" s="215">
        <v>768.6</v>
      </c>
      <c r="G220" s="543" t="s">
        <v>1640</v>
      </c>
      <c r="H220" s="544"/>
      <c r="I220" s="598"/>
    </row>
    <row r="221" spans="1:9" s="3" customFormat="1" ht="12" x14ac:dyDescent="0.25">
      <c r="A221" s="552"/>
      <c r="B221" s="502"/>
      <c r="C221" s="212" t="s">
        <v>71</v>
      </c>
      <c r="D221" s="213">
        <v>1</v>
      </c>
      <c r="E221" s="214">
        <v>1827</v>
      </c>
      <c r="F221" s="215">
        <v>1827</v>
      </c>
      <c r="G221" s="545"/>
      <c r="H221" s="546"/>
      <c r="I221" s="598"/>
    </row>
    <row r="222" spans="1:9" s="3" customFormat="1" ht="12" x14ac:dyDescent="0.25">
      <c r="A222" s="552"/>
      <c r="B222" s="502"/>
      <c r="C222" s="212" t="s">
        <v>388</v>
      </c>
      <c r="D222" s="213">
        <v>10</v>
      </c>
      <c r="E222" s="214">
        <v>1764</v>
      </c>
      <c r="F222" s="215">
        <v>17640</v>
      </c>
      <c r="G222" s="545"/>
      <c r="H222" s="546"/>
      <c r="I222" s="598"/>
    </row>
    <row r="223" spans="1:9" s="316" customFormat="1" ht="12" x14ac:dyDescent="0.25">
      <c r="A223" s="552"/>
      <c r="B223" s="502"/>
      <c r="C223" s="212" t="s">
        <v>388</v>
      </c>
      <c r="D223" s="213">
        <v>18</v>
      </c>
      <c r="E223" s="214">
        <v>1764</v>
      </c>
      <c r="F223" s="215">
        <v>31752</v>
      </c>
      <c r="G223" s="545"/>
      <c r="H223" s="546"/>
      <c r="I223" s="598"/>
    </row>
    <row r="224" spans="1:9" s="3" customFormat="1" ht="12" x14ac:dyDescent="0.25">
      <c r="A224" s="552"/>
      <c r="B224" s="502"/>
      <c r="C224" s="212" t="s">
        <v>685</v>
      </c>
      <c r="D224" s="213">
        <v>45</v>
      </c>
      <c r="E224" s="214">
        <v>1711.08</v>
      </c>
      <c r="F224" s="215">
        <v>76998.600000000006</v>
      </c>
      <c r="G224" s="547"/>
      <c r="H224" s="548"/>
      <c r="I224" s="598"/>
    </row>
    <row r="225" spans="1:9" s="3" customFormat="1" ht="12" x14ac:dyDescent="0.25">
      <c r="A225" s="554" t="s">
        <v>957</v>
      </c>
      <c r="B225" s="495" t="s">
        <v>230</v>
      </c>
      <c r="C225" s="216" t="s">
        <v>651</v>
      </c>
      <c r="D225" s="217">
        <v>0.4</v>
      </c>
      <c r="E225" s="218">
        <v>2047.5</v>
      </c>
      <c r="F225" s="219">
        <v>819</v>
      </c>
      <c r="G225" s="496" t="s">
        <v>1641</v>
      </c>
      <c r="H225" s="497"/>
      <c r="I225" s="588"/>
    </row>
    <row r="226" spans="1:9" s="3" customFormat="1" ht="12" x14ac:dyDescent="0.25">
      <c r="A226" s="554"/>
      <c r="B226" s="495"/>
      <c r="C226" s="216" t="s">
        <v>71</v>
      </c>
      <c r="D226" s="217">
        <v>1</v>
      </c>
      <c r="E226" s="218">
        <v>1953</v>
      </c>
      <c r="F226" s="219">
        <v>1953</v>
      </c>
      <c r="G226" s="520"/>
      <c r="H226" s="521"/>
      <c r="I226" s="588"/>
    </row>
    <row r="227" spans="1:9" s="3" customFormat="1" ht="12" x14ac:dyDescent="0.25">
      <c r="A227" s="554"/>
      <c r="B227" s="495"/>
      <c r="C227" s="216" t="s">
        <v>388</v>
      </c>
      <c r="D227" s="217">
        <v>10</v>
      </c>
      <c r="E227" s="218">
        <v>1890</v>
      </c>
      <c r="F227" s="219">
        <v>18900</v>
      </c>
      <c r="G227" s="520"/>
      <c r="H227" s="521"/>
      <c r="I227" s="588"/>
    </row>
    <row r="228" spans="1:9" s="316" customFormat="1" ht="12" x14ac:dyDescent="0.25">
      <c r="A228" s="554"/>
      <c r="B228" s="495"/>
      <c r="C228" s="216" t="s">
        <v>388</v>
      </c>
      <c r="D228" s="217">
        <v>18</v>
      </c>
      <c r="E228" s="218">
        <v>1890</v>
      </c>
      <c r="F228" s="219">
        <v>34020</v>
      </c>
      <c r="G228" s="520"/>
      <c r="H228" s="521"/>
      <c r="I228" s="588"/>
    </row>
    <row r="229" spans="1:9" s="3" customFormat="1" ht="12" x14ac:dyDescent="0.25">
      <c r="A229" s="554"/>
      <c r="B229" s="495"/>
      <c r="C229" s="216" t="s">
        <v>685</v>
      </c>
      <c r="D229" s="217">
        <v>45</v>
      </c>
      <c r="E229" s="218">
        <v>1833.3000000000002</v>
      </c>
      <c r="F229" s="219">
        <v>82498.5</v>
      </c>
      <c r="G229" s="498"/>
      <c r="H229" s="499"/>
      <c r="I229" s="588"/>
    </row>
    <row r="230" spans="1:9" s="3" customFormat="1" ht="12" x14ac:dyDescent="0.25">
      <c r="A230" s="503" t="s">
        <v>958</v>
      </c>
      <c r="B230" s="502" t="s">
        <v>231</v>
      </c>
      <c r="C230" s="212" t="s">
        <v>651</v>
      </c>
      <c r="D230" s="213">
        <v>0.4</v>
      </c>
      <c r="E230" s="214">
        <v>7717.5</v>
      </c>
      <c r="F230" s="215">
        <v>3087</v>
      </c>
      <c r="G230" s="543" t="s">
        <v>1642</v>
      </c>
      <c r="H230" s="544"/>
      <c r="I230" s="598"/>
    </row>
    <row r="231" spans="1:9" s="3" customFormat="1" ht="12" x14ac:dyDescent="0.25">
      <c r="A231" s="503"/>
      <c r="B231" s="502"/>
      <c r="C231" s="212" t="s">
        <v>71</v>
      </c>
      <c r="D231" s="213">
        <v>1</v>
      </c>
      <c r="E231" s="214">
        <v>7560</v>
      </c>
      <c r="F231" s="215">
        <v>7560</v>
      </c>
      <c r="G231" s="545"/>
      <c r="H231" s="546"/>
      <c r="I231" s="598"/>
    </row>
    <row r="232" spans="1:9" s="3" customFormat="1" ht="12" x14ac:dyDescent="0.25">
      <c r="A232" s="503"/>
      <c r="B232" s="502"/>
      <c r="C232" s="212" t="s">
        <v>388</v>
      </c>
      <c r="D232" s="213">
        <v>10</v>
      </c>
      <c r="E232" s="214">
        <v>7560</v>
      </c>
      <c r="F232" s="215">
        <v>75600</v>
      </c>
      <c r="G232" s="547"/>
      <c r="H232" s="548"/>
      <c r="I232" s="598"/>
    </row>
    <row r="233" spans="1:9" s="316" customFormat="1" ht="12" x14ac:dyDescent="0.25">
      <c r="A233" s="515" t="s">
        <v>1646</v>
      </c>
      <c r="B233" s="512" t="s">
        <v>1316</v>
      </c>
      <c r="C233" s="216" t="s">
        <v>651</v>
      </c>
      <c r="D233" s="217">
        <v>0.4</v>
      </c>
      <c r="E233" s="218">
        <v>2614.5</v>
      </c>
      <c r="F233" s="219">
        <v>1045.8</v>
      </c>
      <c r="G233" s="538"/>
      <c r="H233" s="539"/>
      <c r="I233" s="522"/>
    </row>
    <row r="234" spans="1:9" s="316" customFormat="1" ht="12" x14ac:dyDescent="0.25">
      <c r="A234" s="516"/>
      <c r="B234" s="513"/>
      <c r="C234" s="216" t="s">
        <v>71</v>
      </c>
      <c r="D234" s="217">
        <v>1</v>
      </c>
      <c r="E234" s="218">
        <v>2457</v>
      </c>
      <c r="F234" s="219">
        <v>2457</v>
      </c>
      <c r="G234" s="600"/>
      <c r="H234" s="601"/>
      <c r="I234" s="523"/>
    </row>
    <row r="235" spans="1:9" s="316" customFormat="1" ht="12" x14ac:dyDescent="0.25">
      <c r="A235" s="517"/>
      <c r="B235" s="514"/>
      <c r="C235" s="216" t="s">
        <v>388</v>
      </c>
      <c r="D235" s="217">
        <v>10</v>
      </c>
      <c r="E235" s="218">
        <v>2457</v>
      </c>
      <c r="F235" s="219">
        <v>24570</v>
      </c>
      <c r="G235" s="540"/>
      <c r="H235" s="541"/>
      <c r="I235" s="524"/>
    </row>
    <row r="236" spans="1:9" s="3" customFormat="1" ht="12" x14ac:dyDescent="0.25">
      <c r="A236" s="503" t="s">
        <v>1647</v>
      </c>
      <c r="B236" s="502" t="s">
        <v>777</v>
      </c>
      <c r="C236" s="212" t="s">
        <v>651</v>
      </c>
      <c r="D236" s="213">
        <v>0.4</v>
      </c>
      <c r="E236" s="214">
        <v>1795.5</v>
      </c>
      <c r="F236" s="215">
        <v>718.2</v>
      </c>
      <c r="G236" s="543" t="s">
        <v>1643</v>
      </c>
      <c r="H236" s="544"/>
      <c r="I236" s="598"/>
    </row>
    <row r="237" spans="1:9" s="3" customFormat="1" ht="12" x14ac:dyDescent="0.25">
      <c r="A237" s="503"/>
      <c r="B237" s="502"/>
      <c r="C237" s="212" t="s">
        <v>71</v>
      </c>
      <c r="D237" s="213">
        <v>1</v>
      </c>
      <c r="E237" s="214">
        <v>1701</v>
      </c>
      <c r="F237" s="215">
        <v>1701</v>
      </c>
      <c r="G237" s="545"/>
      <c r="H237" s="546"/>
      <c r="I237" s="598"/>
    </row>
    <row r="238" spans="1:9" s="3" customFormat="1" ht="12" x14ac:dyDescent="0.25">
      <c r="A238" s="503"/>
      <c r="B238" s="502"/>
      <c r="C238" s="212" t="s">
        <v>388</v>
      </c>
      <c r="D238" s="213">
        <v>10</v>
      </c>
      <c r="E238" s="214">
        <v>1638</v>
      </c>
      <c r="F238" s="215">
        <v>16380</v>
      </c>
      <c r="G238" s="545"/>
      <c r="H238" s="546"/>
      <c r="I238" s="598"/>
    </row>
    <row r="239" spans="1:9" s="3" customFormat="1" ht="12" x14ac:dyDescent="0.25">
      <c r="A239" s="503"/>
      <c r="B239" s="502"/>
      <c r="C239" s="212" t="s">
        <v>685</v>
      </c>
      <c r="D239" s="213">
        <v>45</v>
      </c>
      <c r="E239" s="214">
        <v>1588.8600000000001</v>
      </c>
      <c r="F239" s="215">
        <v>71498.7</v>
      </c>
      <c r="G239" s="547"/>
      <c r="H239" s="548"/>
      <c r="I239" s="598"/>
    </row>
    <row r="240" spans="1:9" s="3" customFormat="1" ht="15" customHeight="1" x14ac:dyDescent="0.25">
      <c r="A240" s="494" t="s">
        <v>959</v>
      </c>
      <c r="B240" s="495" t="s">
        <v>232</v>
      </c>
      <c r="C240" s="216" t="s">
        <v>651</v>
      </c>
      <c r="D240" s="217">
        <v>0.4</v>
      </c>
      <c r="E240" s="218">
        <v>2425.5</v>
      </c>
      <c r="F240" s="219">
        <v>970.2</v>
      </c>
      <c r="G240" s="496" t="s">
        <v>1644</v>
      </c>
      <c r="H240" s="497"/>
      <c r="I240" s="588"/>
    </row>
    <row r="241" spans="1:9" s="3" customFormat="1" ht="15" customHeight="1" x14ac:dyDescent="0.25">
      <c r="A241" s="494"/>
      <c r="B241" s="495"/>
      <c r="C241" s="216" t="s">
        <v>71</v>
      </c>
      <c r="D241" s="217">
        <v>1</v>
      </c>
      <c r="E241" s="218">
        <v>2268</v>
      </c>
      <c r="F241" s="219">
        <v>2268</v>
      </c>
      <c r="G241" s="520"/>
      <c r="H241" s="521"/>
      <c r="I241" s="588"/>
    </row>
    <row r="242" spans="1:9" s="3" customFormat="1" ht="15" customHeight="1" x14ac:dyDescent="0.25">
      <c r="A242" s="494"/>
      <c r="B242" s="495"/>
      <c r="C242" s="216" t="s">
        <v>388</v>
      </c>
      <c r="D242" s="217">
        <v>10</v>
      </c>
      <c r="E242" s="218">
        <v>2268</v>
      </c>
      <c r="F242" s="219">
        <v>22680</v>
      </c>
      <c r="G242" s="498"/>
      <c r="H242" s="499"/>
      <c r="I242" s="588"/>
    </row>
    <row r="243" spans="1:9" s="316" customFormat="1" ht="12" x14ac:dyDescent="0.25">
      <c r="A243" s="649" t="s">
        <v>1648</v>
      </c>
      <c r="B243" s="519" t="s">
        <v>1645</v>
      </c>
      <c r="C243" s="212" t="s">
        <v>651</v>
      </c>
      <c r="D243" s="427">
        <v>0.4</v>
      </c>
      <c r="E243" s="214"/>
      <c r="F243" s="215"/>
      <c r="G243" s="529"/>
      <c r="H243" s="643"/>
      <c r="I243" s="533"/>
    </row>
    <row r="244" spans="1:9" s="316" customFormat="1" ht="12" x14ac:dyDescent="0.25">
      <c r="A244" s="510"/>
      <c r="B244" s="508"/>
      <c r="C244" s="212" t="s">
        <v>71</v>
      </c>
      <c r="D244" s="427">
        <v>1</v>
      </c>
      <c r="E244" s="214"/>
      <c r="F244" s="215"/>
      <c r="G244" s="531"/>
      <c r="H244" s="532"/>
      <c r="I244" s="534"/>
    </row>
    <row r="245" spans="1:9" s="316" customFormat="1" ht="12" x14ac:dyDescent="0.25">
      <c r="A245" s="511"/>
      <c r="B245" s="505"/>
      <c r="C245" s="212" t="s">
        <v>388</v>
      </c>
      <c r="D245" s="427">
        <v>10</v>
      </c>
      <c r="E245" s="214"/>
      <c r="F245" s="215"/>
      <c r="G245" s="535"/>
      <c r="H245" s="536"/>
      <c r="I245" s="537"/>
    </row>
    <row r="246" spans="1:9" s="3" customFormat="1" ht="12" x14ac:dyDescent="0.25">
      <c r="A246" s="494" t="s">
        <v>960</v>
      </c>
      <c r="B246" s="495" t="s">
        <v>193</v>
      </c>
      <c r="C246" s="216" t="s">
        <v>651</v>
      </c>
      <c r="D246" s="217">
        <v>0.4</v>
      </c>
      <c r="E246" s="218">
        <v>1921.5</v>
      </c>
      <c r="F246" s="219">
        <v>768.6</v>
      </c>
      <c r="G246" s="496" t="s">
        <v>1649</v>
      </c>
      <c r="H246" s="497"/>
      <c r="I246" s="588"/>
    </row>
    <row r="247" spans="1:9" s="3" customFormat="1" ht="12" x14ac:dyDescent="0.25">
      <c r="A247" s="494"/>
      <c r="B247" s="495"/>
      <c r="C247" s="216" t="s">
        <v>71</v>
      </c>
      <c r="D247" s="217">
        <v>1</v>
      </c>
      <c r="E247" s="218">
        <v>1827</v>
      </c>
      <c r="F247" s="219">
        <v>1827</v>
      </c>
      <c r="G247" s="520"/>
      <c r="H247" s="521"/>
      <c r="I247" s="588"/>
    </row>
    <row r="248" spans="1:9" s="3" customFormat="1" ht="12" x14ac:dyDescent="0.25">
      <c r="A248" s="494"/>
      <c r="B248" s="495"/>
      <c r="C248" s="216" t="s">
        <v>388</v>
      </c>
      <c r="D248" s="217">
        <v>10</v>
      </c>
      <c r="E248" s="218">
        <v>1764</v>
      </c>
      <c r="F248" s="219">
        <v>17640</v>
      </c>
      <c r="G248" s="520"/>
      <c r="H248" s="521"/>
      <c r="I248" s="588"/>
    </row>
    <row r="249" spans="1:9" s="316" customFormat="1" ht="12" x14ac:dyDescent="0.25">
      <c r="A249" s="494"/>
      <c r="B249" s="495"/>
      <c r="C249" s="216" t="s">
        <v>388</v>
      </c>
      <c r="D249" s="428">
        <v>18</v>
      </c>
      <c r="E249" s="218">
        <v>1764</v>
      </c>
      <c r="F249" s="219">
        <v>31752</v>
      </c>
      <c r="G249" s="520"/>
      <c r="H249" s="521"/>
      <c r="I249" s="588"/>
    </row>
    <row r="250" spans="1:9" s="3" customFormat="1" ht="12" x14ac:dyDescent="0.25">
      <c r="A250" s="494"/>
      <c r="B250" s="495"/>
      <c r="C250" s="216" t="s">
        <v>685</v>
      </c>
      <c r="D250" s="217">
        <v>45</v>
      </c>
      <c r="E250" s="218">
        <v>1711.08</v>
      </c>
      <c r="F250" s="219">
        <v>76998.600000000006</v>
      </c>
      <c r="G250" s="498"/>
      <c r="H250" s="499"/>
      <c r="I250" s="588"/>
    </row>
    <row r="251" spans="1:9" s="3" customFormat="1" ht="12" x14ac:dyDescent="0.25">
      <c r="A251" s="503" t="s">
        <v>961</v>
      </c>
      <c r="B251" s="502" t="s">
        <v>194</v>
      </c>
      <c r="C251" s="212" t="s">
        <v>651</v>
      </c>
      <c r="D251" s="213">
        <v>0.4</v>
      </c>
      <c r="E251" s="214">
        <v>1795.5</v>
      </c>
      <c r="F251" s="215">
        <v>718.2</v>
      </c>
      <c r="G251" s="543" t="s">
        <v>1650</v>
      </c>
      <c r="H251" s="544"/>
      <c r="I251" s="598"/>
    </row>
    <row r="252" spans="1:9" s="3" customFormat="1" ht="12" x14ac:dyDescent="0.25">
      <c r="A252" s="503"/>
      <c r="B252" s="502"/>
      <c r="C252" s="212" t="s">
        <v>71</v>
      </c>
      <c r="D252" s="213">
        <v>1</v>
      </c>
      <c r="E252" s="214">
        <v>1701</v>
      </c>
      <c r="F252" s="215">
        <v>1701</v>
      </c>
      <c r="G252" s="545"/>
      <c r="H252" s="546"/>
      <c r="I252" s="598"/>
    </row>
    <row r="253" spans="1:9" s="3" customFormat="1" ht="12" x14ac:dyDescent="0.25">
      <c r="A253" s="503"/>
      <c r="B253" s="502"/>
      <c r="C253" s="212" t="s">
        <v>388</v>
      </c>
      <c r="D253" s="213">
        <v>10</v>
      </c>
      <c r="E253" s="214">
        <v>1638</v>
      </c>
      <c r="F253" s="215">
        <v>16380</v>
      </c>
      <c r="G253" s="545"/>
      <c r="H253" s="546"/>
      <c r="I253" s="598"/>
    </row>
    <row r="254" spans="1:9" s="316" customFormat="1" ht="12" x14ac:dyDescent="0.25">
      <c r="A254" s="503"/>
      <c r="B254" s="502"/>
      <c r="C254" s="212" t="s">
        <v>388</v>
      </c>
      <c r="D254" s="427">
        <v>18</v>
      </c>
      <c r="E254" s="214">
        <v>1638</v>
      </c>
      <c r="F254" s="215">
        <v>29484</v>
      </c>
      <c r="G254" s="545"/>
      <c r="H254" s="546"/>
      <c r="I254" s="598"/>
    </row>
    <row r="255" spans="1:9" s="3" customFormat="1" ht="12" x14ac:dyDescent="0.25">
      <c r="A255" s="503"/>
      <c r="B255" s="502"/>
      <c r="C255" s="212" t="s">
        <v>685</v>
      </c>
      <c r="D255" s="213">
        <v>45</v>
      </c>
      <c r="E255" s="214">
        <v>1588.8600000000001</v>
      </c>
      <c r="F255" s="215">
        <v>71498.7</v>
      </c>
      <c r="G255" s="547"/>
      <c r="H255" s="548"/>
      <c r="I255" s="598"/>
    </row>
    <row r="256" spans="1:9" s="3" customFormat="1" ht="12" x14ac:dyDescent="0.25">
      <c r="A256" s="494" t="s">
        <v>962</v>
      </c>
      <c r="B256" s="495" t="s">
        <v>194</v>
      </c>
      <c r="C256" s="216" t="s">
        <v>651</v>
      </c>
      <c r="D256" s="217">
        <v>0.4</v>
      </c>
      <c r="E256" s="218">
        <v>1795.5</v>
      </c>
      <c r="F256" s="219">
        <v>718.2</v>
      </c>
      <c r="G256" s="496" t="s">
        <v>1651</v>
      </c>
      <c r="H256" s="497"/>
      <c r="I256" s="588"/>
    </row>
    <row r="257" spans="1:9" s="3" customFormat="1" ht="12" x14ac:dyDescent="0.25">
      <c r="A257" s="494"/>
      <c r="B257" s="495"/>
      <c r="C257" s="216" t="s">
        <v>71</v>
      </c>
      <c r="D257" s="217">
        <v>1</v>
      </c>
      <c r="E257" s="218">
        <v>1701</v>
      </c>
      <c r="F257" s="219">
        <v>1701</v>
      </c>
      <c r="G257" s="520"/>
      <c r="H257" s="521"/>
      <c r="I257" s="588"/>
    </row>
    <row r="258" spans="1:9" s="3" customFormat="1" ht="12" x14ac:dyDescent="0.25">
      <c r="A258" s="494"/>
      <c r="B258" s="495"/>
      <c r="C258" s="216" t="s">
        <v>388</v>
      </c>
      <c r="D258" s="217">
        <v>10</v>
      </c>
      <c r="E258" s="218">
        <v>1638</v>
      </c>
      <c r="F258" s="219">
        <v>16380</v>
      </c>
      <c r="G258" s="520"/>
      <c r="H258" s="521"/>
      <c r="I258" s="588"/>
    </row>
    <row r="259" spans="1:9" s="316" customFormat="1" ht="12" x14ac:dyDescent="0.25">
      <c r="A259" s="494"/>
      <c r="B259" s="495"/>
      <c r="C259" s="216" t="s">
        <v>388</v>
      </c>
      <c r="D259" s="428">
        <v>18</v>
      </c>
      <c r="E259" s="218">
        <v>1638</v>
      </c>
      <c r="F259" s="219">
        <v>29484</v>
      </c>
      <c r="G259" s="520"/>
      <c r="H259" s="521"/>
      <c r="I259" s="588"/>
    </row>
    <row r="260" spans="1:9" s="3" customFormat="1" ht="12" x14ac:dyDescent="0.25">
      <c r="A260" s="494"/>
      <c r="B260" s="495"/>
      <c r="C260" s="216" t="s">
        <v>685</v>
      </c>
      <c r="D260" s="217">
        <v>45</v>
      </c>
      <c r="E260" s="218">
        <v>1588.8600000000001</v>
      </c>
      <c r="F260" s="219">
        <v>71498.7</v>
      </c>
      <c r="G260" s="498"/>
      <c r="H260" s="499"/>
      <c r="I260" s="588"/>
    </row>
    <row r="261" spans="1:9" s="316" customFormat="1" ht="12" x14ac:dyDescent="0.25">
      <c r="A261" s="518" t="s">
        <v>1653</v>
      </c>
      <c r="B261" s="519" t="s">
        <v>1652</v>
      </c>
      <c r="C261" s="212" t="s">
        <v>651</v>
      </c>
      <c r="D261" s="427">
        <v>0.4</v>
      </c>
      <c r="E261" s="214">
        <v>1795.5</v>
      </c>
      <c r="F261" s="215">
        <v>718.2</v>
      </c>
      <c r="G261" s="543" t="s">
        <v>1654</v>
      </c>
      <c r="H261" s="602"/>
      <c r="I261" s="595"/>
    </row>
    <row r="262" spans="1:9" s="316" customFormat="1" ht="12" x14ac:dyDescent="0.25">
      <c r="A262" s="510"/>
      <c r="B262" s="508"/>
      <c r="C262" s="212" t="s">
        <v>71</v>
      </c>
      <c r="D262" s="427">
        <v>1</v>
      </c>
      <c r="E262" s="214">
        <v>1701</v>
      </c>
      <c r="F262" s="215">
        <v>1701</v>
      </c>
      <c r="G262" s="545"/>
      <c r="H262" s="546"/>
      <c r="I262" s="596"/>
    </row>
    <row r="263" spans="1:9" s="316" customFormat="1" ht="12" x14ac:dyDescent="0.25">
      <c r="A263" s="510"/>
      <c r="B263" s="508"/>
      <c r="C263" s="212" t="s">
        <v>388</v>
      </c>
      <c r="D263" s="427">
        <v>10</v>
      </c>
      <c r="E263" s="214">
        <v>1638</v>
      </c>
      <c r="F263" s="215">
        <v>16380</v>
      </c>
      <c r="G263" s="545"/>
      <c r="H263" s="546"/>
      <c r="I263" s="596"/>
    </row>
    <row r="264" spans="1:9" s="316" customFormat="1" ht="12" x14ac:dyDescent="0.25">
      <c r="A264" s="511"/>
      <c r="B264" s="505"/>
      <c r="C264" s="212" t="s">
        <v>388</v>
      </c>
      <c r="D264" s="427">
        <v>18</v>
      </c>
      <c r="E264" s="214">
        <v>1638</v>
      </c>
      <c r="F264" s="215">
        <v>29484</v>
      </c>
      <c r="G264" s="547"/>
      <c r="H264" s="548"/>
      <c r="I264" s="597"/>
    </row>
    <row r="265" spans="1:9" s="3" customFormat="1" ht="12" x14ac:dyDescent="0.25">
      <c r="A265" s="494" t="s">
        <v>963</v>
      </c>
      <c r="B265" s="495" t="s">
        <v>195</v>
      </c>
      <c r="C265" s="216" t="s">
        <v>651</v>
      </c>
      <c r="D265" s="217">
        <v>0.4</v>
      </c>
      <c r="E265" s="218">
        <v>1795.5</v>
      </c>
      <c r="F265" s="219">
        <v>718.2</v>
      </c>
      <c r="G265" s="496"/>
      <c r="H265" s="497"/>
      <c r="I265" s="588"/>
    </row>
    <row r="266" spans="1:9" s="3" customFormat="1" ht="12" x14ac:dyDescent="0.25">
      <c r="A266" s="494"/>
      <c r="B266" s="495"/>
      <c r="C266" s="216" t="s">
        <v>71</v>
      </c>
      <c r="D266" s="217">
        <v>1</v>
      </c>
      <c r="E266" s="218">
        <v>1701</v>
      </c>
      <c r="F266" s="219">
        <v>1701</v>
      </c>
      <c r="G266" s="520"/>
      <c r="H266" s="521"/>
      <c r="I266" s="588"/>
    </row>
    <row r="267" spans="1:9" s="3" customFormat="1" ht="12" x14ac:dyDescent="0.25">
      <c r="A267" s="494"/>
      <c r="B267" s="495"/>
      <c r="C267" s="216" t="s">
        <v>388</v>
      </c>
      <c r="D267" s="217">
        <v>10</v>
      </c>
      <c r="E267" s="218">
        <v>1638</v>
      </c>
      <c r="F267" s="219">
        <v>16380</v>
      </c>
      <c r="G267" s="520"/>
      <c r="H267" s="521"/>
      <c r="I267" s="588"/>
    </row>
    <row r="268" spans="1:9" s="3" customFormat="1" ht="12" x14ac:dyDescent="0.25">
      <c r="A268" s="494"/>
      <c r="B268" s="495"/>
      <c r="C268" s="216" t="s">
        <v>685</v>
      </c>
      <c r="D268" s="217">
        <v>45</v>
      </c>
      <c r="E268" s="218">
        <v>1588.8600000000001</v>
      </c>
      <c r="F268" s="219">
        <v>71498.7</v>
      </c>
      <c r="G268" s="498"/>
      <c r="H268" s="499"/>
      <c r="I268" s="588"/>
    </row>
    <row r="269" spans="1:9" s="3" customFormat="1" ht="12" x14ac:dyDescent="0.25">
      <c r="A269" s="503" t="s">
        <v>964</v>
      </c>
      <c r="B269" s="502" t="s">
        <v>195</v>
      </c>
      <c r="C269" s="212" t="s">
        <v>651</v>
      </c>
      <c r="D269" s="213">
        <v>0.4</v>
      </c>
      <c r="E269" s="214">
        <v>1795.5</v>
      </c>
      <c r="F269" s="215">
        <v>718.2</v>
      </c>
      <c r="G269" s="543"/>
      <c r="H269" s="544"/>
      <c r="I269" s="598"/>
    </row>
    <row r="270" spans="1:9" s="3" customFormat="1" ht="12" x14ac:dyDescent="0.25">
      <c r="A270" s="503"/>
      <c r="B270" s="502"/>
      <c r="C270" s="212" t="s">
        <v>71</v>
      </c>
      <c r="D270" s="213">
        <v>1</v>
      </c>
      <c r="E270" s="214">
        <v>1701</v>
      </c>
      <c r="F270" s="215">
        <v>1701</v>
      </c>
      <c r="G270" s="545"/>
      <c r="H270" s="546"/>
      <c r="I270" s="598"/>
    </row>
    <row r="271" spans="1:9" s="3" customFormat="1" ht="12" x14ac:dyDescent="0.25">
      <c r="A271" s="503"/>
      <c r="B271" s="502"/>
      <c r="C271" s="212" t="s">
        <v>388</v>
      </c>
      <c r="D271" s="213">
        <v>10</v>
      </c>
      <c r="E271" s="214">
        <v>1638</v>
      </c>
      <c r="F271" s="215">
        <v>16380</v>
      </c>
      <c r="G271" s="545"/>
      <c r="H271" s="546"/>
      <c r="I271" s="598"/>
    </row>
    <row r="272" spans="1:9" s="3" customFormat="1" ht="12" x14ac:dyDescent="0.25">
      <c r="A272" s="503"/>
      <c r="B272" s="502"/>
      <c r="C272" s="212" t="s">
        <v>685</v>
      </c>
      <c r="D272" s="213">
        <v>45</v>
      </c>
      <c r="E272" s="214">
        <v>1588.8600000000001</v>
      </c>
      <c r="F272" s="215">
        <v>71498.7</v>
      </c>
      <c r="G272" s="547"/>
      <c r="H272" s="548"/>
      <c r="I272" s="598"/>
    </row>
    <row r="273" spans="1:9" s="3" customFormat="1" ht="12" x14ac:dyDescent="0.25">
      <c r="A273" s="494" t="s">
        <v>965</v>
      </c>
      <c r="B273" s="495" t="s">
        <v>196</v>
      </c>
      <c r="C273" s="216" t="s">
        <v>651</v>
      </c>
      <c r="D273" s="217">
        <v>0.4</v>
      </c>
      <c r="E273" s="218">
        <v>2173.5</v>
      </c>
      <c r="F273" s="219">
        <v>869.40000000000009</v>
      </c>
      <c r="G273" s="496"/>
      <c r="H273" s="497"/>
      <c r="I273" s="588"/>
    </row>
    <row r="274" spans="1:9" s="3" customFormat="1" ht="12" x14ac:dyDescent="0.25">
      <c r="A274" s="494"/>
      <c r="B274" s="495"/>
      <c r="C274" s="216" t="s">
        <v>71</v>
      </c>
      <c r="D274" s="217">
        <v>1</v>
      </c>
      <c r="E274" s="218">
        <v>2000.25</v>
      </c>
      <c r="F274" s="219">
        <v>2000.25</v>
      </c>
      <c r="G274" s="520"/>
      <c r="H274" s="521"/>
      <c r="I274" s="588"/>
    </row>
    <row r="275" spans="1:9" s="3" customFormat="1" ht="12" x14ac:dyDescent="0.25">
      <c r="A275" s="494"/>
      <c r="B275" s="495"/>
      <c r="C275" s="216" t="s">
        <v>388</v>
      </c>
      <c r="D275" s="217">
        <v>10</v>
      </c>
      <c r="E275" s="218">
        <v>2016</v>
      </c>
      <c r="F275" s="219">
        <v>20160</v>
      </c>
      <c r="G275" s="520"/>
      <c r="H275" s="521"/>
      <c r="I275" s="588"/>
    </row>
    <row r="276" spans="1:9" s="3" customFormat="1" ht="12" x14ac:dyDescent="0.25">
      <c r="A276" s="494"/>
      <c r="B276" s="495"/>
      <c r="C276" s="216" t="s">
        <v>685</v>
      </c>
      <c r="D276" s="217">
        <v>45</v>
      </c>
      <c r="E276" s="218">
        <v>1955.52</v>
      </c>
      <c r="F276" s="219">
        <v>87998.400000000009</v>
      </c>
      <c r="G276" s="498"/>
      <c r="H276" s="499"/>
      <c r="I276" s="588"/>
    </row>
    <row r="277" spans="1:9" s="3" customFormat="1" ht="12" x14ac:dyDescent="0.25">
      <c r="A277" s="503" t="s">
        <v>966</v>
      </c>
      <c r="B277" s="502" t="s">
        <v>197</v>
      </c>
      <c r="C277" s="212" t="s">
        <v>651</v>
      </c>
      <c r="D277" s="213">
        <v>0.4</v>
      </c>
      <c r="E277" s="214">
        <v>2551.5</v>
      </c>
      <c r="F277" s="215">
        <v>1020.6</v>
      </c>
      <c r="G277" s="543"/>
      <c r="H277" s="544"/>
      <c r="I277" s="598"/>
    </row>
    <row r="278" spans="1:9" s="3" customFormat="1" ht="12" x14ac:dyDescent="0.25">
      <c r="A278" s="503"/>
      <c r="B278" s="502"/>
      <c r="C278" s="212" t="s">
        <v>71</v>
      </c>
      <c r="D278" s="213">
        <v>1</v>
      </c>
      <c r="E278" s="214">
        <v>2378.25</v>
      </c>
      <c r="F278" s="215">
        <v>2378.25</v>
      </c>
      <c r="G278" s="545"/>
      <c r="H278" s="546"/>
      <c r="I278" s="598"/>
    </row>
    <row r="279" spans="1:9" s="3" customFormat="1" ht="12" x14ac:dyDescent="0.25">
      <c r="A279" s="503"/>
      <c r="B279" s="502"/>
      <c r="C279" s="212" t="s">
        <v>388</v>
      </c>
      <c r="D279" s="213">
        <v>10</v>
      </c>
      <c r="E279" s="214">
        <v>2394</v>
      </c>
      <c r="F279" s="215">
        <v>23940</v>
      </c>
      <c r="G279" s="545"/>
      <c r="H279" s="546"/>
      <c r="I279" s="598"/>
    </row>
    <row r="280" spans="1:9" s="3" customFormat="1" ht="12" x14ac:dyDescent="0.25">
      <c r="A280" s="503"/>
      <c r="B280" s="502"/>
      <c r="C280" s="212" t="s">
        <v>685</v>
      </c>
      <c r="D280" s="213">
        <v>45</v>
      </c>
      <c r="E280" s="214">
        <v>2322.1799999999998</v>
      </c>
      <c r="F280" s="215">
        <v>104498.1</v>
      </c>
      <c r="G280" s="547"/>
      <c r="H280" s="548"/>
      <c r="I280" s="598"/>
    </row>
    <row r="281" spans="1:9" s="316" customFormat="1" ht="12" x14ac:dyDescent="0.25">
      <c r="A281" s="515" t="s">
        <v>1655</v>
      </c>
      <c r="B281" s="512" t="s">
        <v>1464</v>
      </c>
      <c r="C281" s="216" t="s">
        <v>651</v>
      </c>
      <c r="D281" s="217">
        <v>0.4</v>
      </c>
      <c r="E281" s="218">
        <v>11497.5</v>
      </c>
      <c r="F281" s="219">
        <v>4599</v>
      </c>
      <c r="G281" s="496" t="s">
        <v>1656</v>
      </c>
      <c r="H281" s="497"/>
      <c r="I281" s="408"/>
    </row>
    <row r="282" spans="1:9" s="316" customFormat="1" ht="12" x14ac:dyDescent="0.25">
      <c r="A282" s="517"/>
      <c r="B282" s="514"/>
      <c r="C282" s="216" t="s">
        <v>71</v>
      </c>
      <c r="D282" s="217">
        <v>1</v>
      </c>
      <c r="E282" s="218">
        <v>11340</v>
      </c>
      <c r="F282" s="219">
        <v>11340</v>
      </c>
      <c r="G282" s="498"/>
      <c r="H282" s="499"/>
      <c r="I282" s="408"/>
    </row>
    <row r="283" spans="1:9" s="3" customFormat="1" ht="12" x14ac:dyDescent="0.25">
      <c r="A283" s="503" t="s">
        <v>967</v>
      </c>
      <c r="B283" s="502" t="s">
        <v>233</v>
      </c>
      <c r="C283" s="212" t="s">
        <v>651</v>
      </c>
      <c r="D283" s="213">
        <v>0.4</v>
      </c>
      <c r="E283" s="214">
        <v>7087.5</v>
      </c>
      <c r="F283" s="215">
        <v>2835</v>
      </c>
      <c r="G283" s="543" t="s">
        <v>1657</v>
      </c>
      <c r="H283" s="544"/>
      <c r="I283" s="598"/>
    </row>
    <row r="284" spans="1:9" s="3" customFormat="1" ht="12" x14ac:dyDescent="0.25">
      <c r="A284" s="503"/>
      <c r="B284" s="502"/>
      <c r="C284" s="212" t="s">
        <v>71</v>
      </c>
      <c r="D284" s="213">
        <v>1</v>
      </c>
      <c r="E284" s="214">
        <v>6914.25</v>
      </c>
      <c r="F284" s="215">
        <v>6914.25</v>
      </c>
      <c r="G284" s="545"/>
      <c r="H284" s="546"/>
      <c r="I284" s="598"/>
    </row>
    <row r="285" spans="1:9" s="3" customFormat="1" ht="12" x14ac:dyDescent="0.25">
      <c r="A285" s="503"/>
      <c r="B285" s="502"/>
      <c r="C285" s="212" t="s">
        <v>388</v>
      </c>
      <c r="D285" s="213">
        <v>10</v>
      </c>
      <c r="E285" s="214">
        <v>6930</v>
      </c>
      <c r="F285" s="215">
        <v>69300</v>
      </c>
      <c r="G285" s="547"/>
      <c r="H285" s="548"/>
      <c r="I285" s="598"/>
    </row>
    <row r="286" spans="1:9" s="3" customFormat="1" ht="12" x14ac:dyDescent="0.25">
      <c r="A286" s="494" t="s">
        <v>968</v>
      </c>
      <c r="B286" s="495" t="s">
        <v>234</v>
      </c>
      <c r="C286" s="216" t="s">
        <v>651</v>
      </c>
      <c r="D286" s="217">
        <v>0.4</v>
      </c>
      <c r="E286" s="218">
        <v>2425.5</v>
      </c>
      <c r="F286" s="219">
        <v>970.2</v>
      </c>
      <c r="G286" s="496" t="s">
        <v>1658</v>
      </c>
      <c r="H286" s="497"/>
      <c r="I286" s="588"/>
    </row>
    <row r="287" spans="1:9" s="3" customFormat="1" ht="12" x14ac:dyDescent="0.25">
      <c r="A287" s="494"/>
      <c r="B287" s="495"/>
      <c r="C287" s="216" t="s">
        <v>71</v>
      </c>
      <c r="D287" s="217">
        <v>1</v>
      </c>
      <c r="E287" s="218">
        <v>2268</v>
      </c>
      <c r="F287" s="219">
        <v>2268</v>
      </c>
      <c r="G287" s="520"/>
      <c r="H287" s="521"/>
      <c r="I287" s="588"/>
    </row>
    <row r="288" spans="1:9" s="3" customFormat="1" ht="12" x14ac:dyDescent="0.25">
      <c r="A288" s="494"/>
      <c r="B288" s="495"/>
      <c r="C288" s="216" t="s">
        <v>388</v>
      </c>
      <c r="D288" s="217">
        <v>10</v>
      </c>
      <c r="E288" s="218">
        <v>2268</v>
      </c>
      <c r="F288" s="219">
        <v>22680</v>
      </c>
      <c r="G288" s="498"/>
      <c r="H288" s="499"/>
      <c r="I288" s="588"/>
    </row>
    <row r="289" spans="1:9" s="3" customFormat="1" ht="12" x14ac:dyDescent="0.25">
      <c r="A289" s="503" t="s">
        <v>969</v>
      </c>
      <c r="B289" s="502" t="s">
        <v>235</v>
      </c>
      <c r="C289" s="212" t="s">
        <v>651</v>
      </c>
      <c r="D289" s="213">
        <v>0.4</v>
      </c>
      <c r="E289" s="214">
        <v>2488.5</v>
      </c>
      <c r="F289" s="215">
        <v>995.40000000000009</v>
      </c>
      <c r="G289" s="543" t="s">
        <v>1659</v>
      </c>
      <c r="H289" s="544"/>
      <c r="I289" s="598"/>
    </row>
    <row r="290" spans="1:9" s="3" customFormat="1" ht="12" x14ac:dyDescent="0.25">
      <c r="A290" s="503"/>
      <c r="B290" s="502"/>
      <c r="C290" s="212" t="s">
        <v>71</v>
      </c>
      <c r="D290" s="213">
        <v>1</v>
      </c>
      <c r="E290" s="214">
        <v>2331</v>
      </c>
      <c r="F290" s="215">
        <v>2331</v>
      </c>
      <c r="G290" s="545"/>
      <c r="H290" s="546"/>
      <c r="I290" s="598"/>
    </row>
    <row r="291" spans="1:9" s="3" customFormat="1" ht="12" x14ac:dyDescent="0.25">
      <c r="A291" s="503"/>
      <c r="B291" s="502"/>
      <c r="C291" s="212" t="s">
        <v>388</v>
      </c>
      <c r="D291" s="213">
        <v>10</v>
      </c>
      <c r="E291" s="214">
        <v>2331</v>
      </c>
      <c r="F291" s="215">
        <v>23310</v>
      </c>
      <c r="G291" s="547"/>
      <c r="H291" s="548"/>
      <c r="I291" s="598"/>
    </row>
    <row r="292" spans="1:9" s="3" customFormat="1" ht="12" x14ac:dyDescent="0.25">
      <c r="A292" s="503" t="s">
        <v>970</v>
      </c>
      <c r="B292" s="502" t="s">
        <v>236</v>
      </c>
      <c r="C292" s="212" t="s">
        <v>651</v>
      </c>
      <c r="D292" s="213">
        <v>0.4</v>
      </c>
      <c r="E292" s="214">
        <v>1543.5</v>
      </c>
      <c r="F292" s="215">
        <v>617.4</v>
      </c>
      <c r="G292" s="543" t="s">
        <v>1660</v>
      </c>
      <c r="H292" s="544"/>
      <c r="I292" s="598"/>
    </row>
    <row r="293" spans="1:9" s="3" customFormat="1" ht="12" x14ac:dyDescent="0.25">
      <c r="A293" s="503"/>
      <c r="B293" s="502"/>
      <c r="C293" s="212" t="s">
        <v>71</v>
      </c>
      <c r="D293" s="213">
        <v>1</v>
      </c>
      <c r="E293" s="214">
        <v>1449</v>
      </c>
      <c r="F293" s="215">
        <v>1449</v>
      </c>
      <c r="G293" s="545"/>
      <c r="H293" s="546"/>
      <c r="I293" s="598"/>
    </row>
    <row r="294" spans="1:9" s="316" customFormat="1" ht="12" x14ac:dyDescent="0.25">
      <c r="A294" s="503"/>
      <c r="B294" s="502"/>
      <c r="C294" s="212" t="s">
        <v>388</v>
      </c>
      <c r="D294" s="213">
        <v>10</v>
      </c>
      <c r="E294" s="214">
        <v>1386</v>
      </c>
      <c r="F294" s="215">
        <v>13860</v>
      </c>
      <c r="G294" s="545"/>
      <c r="H294" s="546"/>
      <c r="I294" s="598"/>
    </row>
    <row r="295" spans="1:9" s="3" customFormat="1" ht="12" x14ac:dyDescent="0.25">
      <c r="A295" s="503"/>
      <c r="B295" s="502"/>
      <c r="C295" s="212" t="s">
        <v>388</v>
      </c>
      <c r="D295" s="213">
        <v>18</v>
      </c>
      <c r="E295" s="214">
        <v>1386</v>
      </c>
      <c r="F295" s="215">
        <v>24948</v>
      </c>
      <c r="G295" s="545"/>
      <c r="H295" s="546"/>
      <c r="I295" s="598"/>
    </row>
    <row r="296" spans="1:9" s="3" customFormat="1" ht="12" x14ac:dyDescent="0.25">
      <c r="A296" s="503"/>
      <c r="B296" s="502"/>
      <c r="C296" s="212" t="s">
        <v>685</v>
      </c>
      <c r="D296" s="213">
        <v>50</v>
      </c>
      <c r="E296" s="214">
        <v>1344.4199999999998</v>
      </c>
      <c r="F296" s="215">
        <v>67221</v>
      </c>
      <c r="G296" s="547"/>
      <c r="H296" s="548"/>
      <c r="I296" s="598"/>
    </row>
    <row r="297" spans="1:9" s="316" customFormat="1" ht="12" x14ac:dyDescent="0.25">
      <c r="A297" s="575" t="s">
        <v>1884</v>
      </c>
      <c r="B297" s="574" t="s">
        <v>1887</v>
      </c>
      <c r="C297" s="216" t="s">
        <v>651</v>
      </c>
      <c r="D297" s="428">
        <v>0.4</v>
      </c>
      <c r="E297" s="218"/>
      <c r="F297" s="219"/>
      <c r="G297" s="496" t="s">
        <v>1886</v>
      </c>
      <c r="H297" s="553"/>
      <c r="I297" s="500"/>
    </row>
    <row r="298" spans="1:9" s="316" customFormat="1" ht="12" x14ac:dyDescent="0.25">
      <c r="A298" s="516"/>
      <c r="B298" s="513"/>
      <c r="C298" s="216" t="s">
        <v>71</v>
      </c>
      <c r="D298" s="428">
        <v>1</v>
      </c>
      <c r="E298" s="218">
        <v>1701</v>
      </c>
      <c r="F298" s="219">
        <v>1701</v>
      </c>
      <c r="G298" s="520"/>
      <c r="H298" s="521"/>
      <c r="I298" s="599"/>
    </row>
    <row r="299" spans="1:9" s="316" customFormat="1" ht="12" x14ac:dyDescent="0.25">
      <c r="A299" s="516"/>
      <c r="B299" s="513"/>
      <c r="C299" s="216" t="s">
        <v>388</v>
      </c>
      <c r="D299" s="428">
        <v>10</v>
      </c>
      <c r="E299" s="218">
        <v>1622.25</v>
      </c>
      <c r="F299" s="219">
        <v>16222.5</v>
      </c>
      <c r="G299" s="520"/>
      <c r="H299" s="521"/>
      <c r="I299" s="599"/>
    </row>
    <row r="300" spans="1:9" s="316" customFormat="1" ht="12" x14ac:dyDescent="0.25">
      <c r="A300" s="516"/>
      <c r="B300" s="513"/>
      <c r="C300" s="216" t="s">
        <v>388</v>
      </c>
      <c r="D300" s="428">
        <v>18</v>
      </c>
      <c r="E300" s="218">
        <v>1622.25</v>
      </c>
      <c r="F300" s="219">
        <v>29200.5</v>
      </c>
      <c r="G300" s="520"/>
      <c r="H300" s="521"/>
      <c r="I300" s="599"/>
    </row>
    <row r="301" spans="1:9" s="316" customFormat="1" ht="12" x14ac:dyDescent="0.25">
      <c r="A301" s="517"/>
      <c r="B301" s="514"/>
      <c r="C301" s="216" t="s">
        <v>685</v>
      </c>
      <c r="D301" s="428">
        <v>45</v>
      </c>
      <c r="E301" s="218">
        <v>1622.25</v>
      </c>
      <c r="F301" s="219">
        <v>73001.25</v>
      </c>
      <c r="G301" s="498"/>
      <c r="H301" s="499"/>
      <c r="I301" s="501"/>
    </row>
    <row r="302" spans="1:9" s="316" customFormat="1" ht="12" x14ac:dyDescent="0.25">
      <c r="A302" s="575" t="s">
        <v>1885</v>
      </c>
      <c r="B302" s="574" t="s">
        <v>1662</v>
      </c>
      <c r="C302" s="216" t="s">
        <v>651</v>
      </c>
      <c r="D302" s="428">
        <v>0.4</v>
      </c>
      <c r="E302" s="218">
        <v>3150</v>
      </c>
      <c r="F302" s="219">
        <v>1260</v>
      </c>
      <c r="G302" s="496"/>
      <c r="H302" s="553"/>
      <c r="I302" s="500"/>
    </row>
    <row r="303" spans="1:9" s="316" customFormat="1" ht="12" x14ac:dyDescent="0.25">
      <c r="A303" s="516"/>
      <c r="B303" s="513"/>
      <c r="C303" s="216" t="s">
        <v>71</v>
      </c>
      <c r="D303" s="428">
        <v>1</v>
      </c>
      <c r="E303" s="218">
        <v>2992.5</v>
      </c>
      <c r="F303" s="219">
        <v>2992.5</v>
      </c>
      <c r="G303" s="520"/>
      <c r="H303" s="521"/>
      <c r="I303" s="599"/>
    </row>
    <row r="304" spans="1:9" s="316" customFormat="1" ht="12" x14ac:dyDescent="0.25">
      <c r="A304" s="516"/>
      <c r="B304" s="513"/>
      <c r="C304" s="216" t="s">
        <v>388</v>
      </c>
      <c r="D304" s="428">
        <v>10</v>
      </c>
      <c r="E304" s="218">
        <v>2992.5</v>
      </c>
      <c r="F304" s="219">
        <v>29925</v>
      </c>
      <c r="G304" s="520"/>
      <c r="H304" s="521"/>
      <c r="I304" s="599"/>
    </row>
    <row r="305" spans="1:9" s="316" customFormat="1" ht="12" x14ac:dyDescent="0.25">
      <c r="A305" s="516"/>
      <c r="B305" s="513"/>
      <c r="C305" s="216" t="s">
        <v>388</v>
      </c>
      <c r="D305" s="428">
        <v>18</v>
      </c>
      <c r="E305" s="218">
        <v>2992.5</v>
      </c>
      <c r="F305" s="219">
        <v>53865</v>
      </c>
      <c r="G305" s="520"/>
      <c r="H305" s="521"/>
      <c r="I305" s="599"/>
    </row>
    <row r="306" spans="1:9" s="316" customFormat="1" ht="12" x14ac:dyDescent="0.25">
      <c r="A306" s="517"/>
      <c r="B306" s="514"/>
      <c r="C306" s="216" t="s">
        <v>685</v>
      </c>
      <c r="D306" s="428">
        <v>45</v>
      </c>
      <c r="E306" s="218">
        <v>2902.7249999999999</v>
      </c>
      <c r="F306" s="219">
        <v>130622.625</v>
      </c>
      <c r="G306" s="498"/>
      <c r="H306" s="499"/>
      <c r="I306" s="501"/>
    </row>
    <row r="307" spans="1:9" s="3" customFormat="1" ht="12" x14ac:dyDescent="0.25">
      <c r="A307" s="494" t="s">
        <v>971</v>
      </c>
      <c r="B307" s="495" t="s">
        <v>237</v>
      </c>
      <c r="C307" s="216" t="s">
        <v>651</v>
      </c>
      <c r="D307" s="217">
        <v>0.4</v>
      </c>
      <c r="E307" s="218">
        <v>8977.5</v>
      </c>
      <c r="F307" s="219">
        <v>3591</v>
      </c>
      <c r="G307" s="496"/>
      <c r="H307" s="497"/>
      <c r="I307" s="588"/>
    </row>
    <row r="308" spans="1:9" s="3" customFormat="1" ht="12" x14ac:dyDescent="0.25">
      <c r="A308" s="494"/>
      <c r="B308" s="495"/>
      <c r="C308" s="216" t="s">
        <v>71</v>
      </c>
      <c r="D308" s="217">
        <v>1</v>
      </c>
      <c r="E308" s="218">
        <v>8820</v>
      </c>
      <c r="F308" s="219">
        <v>8820</v>
      </c>
      <c r="G308" s="498"/>
      <c r="H308" s="499"/>
      <c r="I308" s="588"/>
    </row>
    <row r="309" spans="1:9" s="3" customFormat="1" ht="12" x14ac:dyDescent="0.25">
      <c r="A309" s="503" t="s">
        <v>972</v>
      </c>
      <c r="B309" s="502" t="s">
        <v>198</v>
      </c>
      <c r="C309" s="212" t="s">
        <v>651</v>
      </c>
      <c r="D309" s="213">
        <v>0.4</v>
      </c>
      <c r="E309" s="214">
        <v>1795.5</v>
      </c>
      <c r="F309" s="215">
        <v>718.2</v>
      </c>
      <c r="G309" s="543" t="s">
        <v>1661</v>
      </c>
      <c r="H309" s="544"/>
      <c r="I309" s="598"/>
    </row>
    <row r="310" spans="1:9" s="3" customFormat="1" ht="12" x14ac:dyDescent="0.25">
      <c r="A310" s="503"/>
      <c r="B310" s="502"/>
      <c r="C310" s="212" t="s">
        <v>71</v>
      </c>
      <c r="D310" s="213">
        <v>1</v>
      </c>
      <c r="E310" s="214">
        <v>1701</v>
      </c>
      <c r="F310" s="215">
        <v>1701</v>
      </c>
      <c r="G310" s="545"/>
      <c r="H310" s="546"/>
      <c r="I310" s="598"/>
    </row>
    <row r="311" spans="1:9" s="3" customFormat="1" ht="12" x14ac:dyDescent="0.25">
      <c r="A311" s="503"/>
      <c r="B311" s="502"/>
      <c r="C311" s="212" t="s">
        <v>388</v>
      </c>
      <c r="D311" s="213">
        <v>10</v>
      </c>
      <c r="E311" s="214">
        <v>1638</v>
      </c>
      <c r="F311" s="215">
        <v>16380</v>
      </c>
      <c r="G311" s="545"/>
      <c r="H311" s="546"/>
      <c r="I311" s="598"/>
    </row>
    <row r="312" spans="1:9" s="3" customFormat="1" ht="12" x14ac:dyDescent="0.25">
      <c r="A312" s="503"/>
      <c r="B312" s="502"/>
      <c r="C312" s="212" t="s">
        <v>685</v>
      </c>
      <c r="D312" s="213">
        <v>45</v>
      </c>
      <c r="E312" s="214">
        <v>1588.8600000000001</v>
      </c>
      <c r="F312" s="215">
        <v>71498.7</v>
      </c>
      <c r="G312" s="547"/>
      <c r="H312" s="548"/>
      <c r="I312" s="598"/>
    </row>
    <row r="313" spans="1:9" s="3" customFormat="1" ht="12" x14ac:dyDescent="0.25">
      <c r="A313" s="494" t="s">
        <v>973</v>
      </c>
      <c r="B313" s="495" t="s">
        <v>199</v>
      </c>
      <c r="C313" s="216" t="s">
        <v>651</v>
      </c>
      <c r="D313" s="217">
        <v>0.4</v>
      </c>
      <c r="E313" s="218">
        <v>1795.5</v>
      </c>
      <c r="F313" s="219">
        <v>718.2</v>
      </c>
      <c r="G313" s="496" t="s">
        <v>1663</v>
      </c>
      <c r="H313" s="497"/>
      <c r="I313" s="588"/>
    </row>
    <row r="314" spans="1:9" s="3" customFormat="1" ht="12" x14ac:dyDescent="0.25">
      <c r="A314" s="494"/>
      <c r="B314" s="495"/>
      <c r="C314" s="216" t="s">
        <v>71</v>
      </c>
      <c r="D314" s="217">
        <v>1</v>
      </c>
      <c r="E314" s="218">
        <v>1701</v>
      </c>
      <c r="F314" s="219">
        <v>1701</v>
      </c>
      <c r="G314" s="520"/>
      <c r="H314" s="521"/>
      <c r="I314" s="588"/>
    </row>
    <row r="315" spans="1:9" s="3" customFormat="1" ht="12" x14ac:dyDescent="0.25">
      <c r="A315" s="494"/>
      <c r="B315" s="495"/>
      <c r="C315" s="216" t="s">
        <v>388</v>
      </c>
      <c r="D315" s="217">
        <v>10</v>
      </c>
      <c r="E315" s="218">
        <v>1638</v>
      </c>
      <c r="F315" s="219">
        <v>16380</v>
      </c>
      <c r="G315" s="520"/>
      <c r="H315" s="521"/>
      <c r="I315" s="588"/>
    </row>
    <row r="316" spans="1:9" s="3" customFormat="1" ht="12" x14ac:dyDescent="0.25">
      <c r="A316" s="494"/>
      <c r="B316" s="495"/>
      <c r="C316" s="216" t="s">
        <v>685</v>
      </c>
      <c r="D316" s="217">
        <v>45</v>
      </c>
      <c r="E316" s="218">
        <v>1588.8600000000001</v>
      </c>
      <c r="F316" s="219">
        <v>71498.7</v>
      </c>
      <c r="G316" s="498"/>
      <c r="H316" s="499"/>
      <c r="I316" s="588"/>
    </row>
    <row r="317" spans="1:9" s="3" customFormat="1" ht="12" x14ac:dyDescent="0.25">
      <c r="A317" s="503" t="s">
        <v>974</v>
      </c>
      <c r="B317" s="502" t="s">
        <v>200</v>
      </c>
      <c r="C317" s="212" t="s">
        <v>651</v>
      </c>
      <c r="D317" s="213">
        <v>0.4</v>
      </c>
      <c r="E317" s="214">
        <v>1795.5</v>
      </c>
      <c r="F317" s="215">
        <v>718.2</v>
      </c>
      <c r="G317" s="543" t="s">
        <v>1664</v>
      </c>
      <c r="H317" s="544"/>
      <c r="I317" s="598"/>
    </row>
    <row r="318" spans="1:9" s="3" customFormat="1" ht="12" x14ac:dyDescent="0.25">
      <c r="A318" s="503"/>
      <c r="B318" s="502"/>
      <c r="C318" s="212" t="s">
        <v>71</v>
      </c>
      <c r="D318" s="213">
        <v>1</v>
      </c>
      <c r="E318" s="214">
        <v>1701</v>
      </c>
      <c r="F318" s="215">
        <v>1701</v>
      </c>
      <c r="G318" s="545"/>
      <c r="H318" s="546"/>
      <c r="I318" s="598"/>
    </row>
    <row r="319" spans="1:9" s="3" customFormat="1" ht="12" x14ac:dyDescent="0.25">
      <c r="A319" s="503"/>
      <c r="B319" s="502"/>
      <c r="C319" s="212" t="s">
        <v>388</v>
      </c>
      <c r="D319" s="213">
        <v>10</v>
      </c>
      <c r="E319" s="214">
        <v>1638</v>
      </c>
      <c r="F319" s="215">
        <v>16380</v>
      </c>
      <c r="G319" s="545"/>
      <c r="H319" s="546"/>
      <c r="I319" s="598"/>
    </row>
    <row r="320" spans="1:9" s="316" customFormat="1" ht="12" x14ac:dyDescent="0.25">
      <c r="A320" s="503"/>
      <c r="B320" s="502"/>
      <c r="C320" s="212" t="s">
        <v>388</v>
      </c>
      <c r="D320" s="427">
        <v>18</v>
      </c>
      <c r="E320" s="214">
        <v>1638</v>
      </c>
      <c r="F320" s="215">
        <v>29484</v>
      </c>
      <c r="G320" s="545"/>
      <c r="H320" s="546"/>
      <c r="I320" s="598"/>
    </row>
    <row r="321" spans="1:9" s="3" customFormat="1" ht="12" x14ac:dyDescent="0.25">
      <c r="A321" s="503"/>
      <c r="B321" s="502"/>
      <c r="C321" s="212" t="s">
        <v>685</v>
      </c>
      <c r="D321" s="213">
        <v>45</v>
      </c>
      <c r="E321" s="214">
        <v>1588.8600000000001</v>
      </c>
      <c r="F321" s="215">
        <v>71498.7</v>
      </c>
      <c r="G321" s="547"/>
      <c r="H321" s="548"/>
      <c r="I321" s="598"/>
    </row>
    <row r="322" spans="1:9" s="3" customFormat="1" ht="12" x14ac:dyDescent="0.25">
      <c r="A322" s="494" t="s">
        <v>975</v>
      </c>
      <c r="B322" s="495" t="s">
        <v>201</v>
      </c>
      <c r="C322" s="216" t="s">
        <v>651</v>
      </c>
      <c r="D322" s="217">
        <v>0.4</v>
      </c>
      <c r="E322" s="218">
        <v>1984.5</v>
      </c>
      <c r="F322" s="219">
        <v>793.80000000000007</v>
      </c>
      <c r="G322" s="496" t="s">
        <v>1665</v>
      </c>
      <c r="H322" s="497"/>
      <c r="I322" s="588"/>
    </row>
    <row r="323" spans="1:9" s="3" customFormat="1" ht="12" x14ac:dyDescent="0.25">
      <c r="A323" s="494"/>
      <c r="B323" s="495"/>
      <c r="C323" s="216" t="s">
        <v>71</v>
      </c>
      <c r="D323" s="217">
        <v>1</v>
      </c>
      <c r="E323" s="218">
        <v>1890</v>
      </c>
      <c r="F323" s="219">
        <v>1890</v>
      </c>
      <c r="G323" s="520"/>
      <c r="H323" s="521"/>
      <c r="I323" s="588"/>
    </row>
    <row r="324" spans="1:9" s="3" customFormat="1" ht="12" x14ac:dyDescent="0.25">
      <c r="A324" s="494"/>
      <c r="B324" s="495"/>
      <c r="C324" s="216" t="s">
        <v>388</v>
      </c>
      <c r="D324" s="217">
        <v>10</v>
      </c>
      <c r="E324" s="218">
        <v>1827</v>
      </c>
      <c r="F324" s="219">
        <v>18270</v>
      </c>
      <c r="G324" s="520"/>
      <c r="H324" s="521"/>
      <c r="I324" s="588"/>
    </row>
    <row r="325" spans="1:9" s="3" customFormat="1" ht="12" x14ac:dyDescent="0.25">
      <c r="A325" s="494"/>
      <c r="B325" s="495"/>
      <c r="C325" s="216" t="s">
        <v>685</v>
      </c>
      <c r="D325" s="217">
        <v>45</v>
      </c>
      <c r="E325" s="218">
        <v>1772.19</v>
      </c>
      <c r="F325" s="219">
        <v>79748.55</v>
      </c>
      <c r="G325" s="498"/>
      <c r="H325" s="499"/>
      <c r="I325" s="588"/>
    </row>
    <row r="326" spans="1:9" s="3" customFormat="1" ht="12" x14ac:dyDescent="0.25">
      <c r="A326" s="503" t="s">
        <v>976</v>
      </c>
      <c r="B326" s="502" t="s">
        <v>202</v>
      </c>
      <c r="C326" s="212" t="s">
        <v>651</v>
      </c>
      <c r="D326" s="213">
        <v>0.4</v>
      </c>
      <c r="E326" s="214">
        <v>1795.5</v>
      </c>
      <c r="F326" s="215">
        <v>718.2</v>
      </c>
      <c r="G326" s="543" t="s">
        <v>1666</v>
      </c>
      <c r="H326" s="544"/>
      <c r="I326" s="598"/>
    </row>
    <row r="327" spans="1:9" s="3" customFormat="1" ht="12" x14ac:dyDescent="0.25">
      <c r="A327" s="503"/>
      <c r="B327" s="502"/>
      <c r="C327" s="212" t="s">
        <v>71</v>
      </c>
      <c r="D327" s="213">
        <v>1</v>
      </c>
      <c r="E327" s="214">
        <v>1701</v>
      </c>
      <c r="F327" s="215">
        <v>1701</v>
      </c>
      <c r="G327" s="545"/>
      <c r="H327" s="546"/>
      <c r="I327" s="598"/>
    </row>
    <row r="328" spans="1:9" s="3" customFormat="1" ht="12" x14ac:dyDescent="0.25">
      <c r="A328" s="503"/>
      <c r="B328" s="502"/>
      <c r="C328" s="212" t="s">
        <v>388</v>
      </c>
      <c r="D328" s="213">
        <v>10</v>
      </c>
      <c r="E328" s="214">
        <v>1638</v>
      </c>
      <c r="F328" s="215">
        <v>16380</v>
      </c>
      <c r="G328" s="545"/>
      <c r="H328" s="546"/>
      <c r="I328" s="598"/>
    </row>
    <row r="329" spans="1:9" s="3" customFormat="1" ht="12" x14ac:dyDescent="0.25">
      <c r="A329" s="503"/>
      <c r="B329" s="502"/>
      <c r="C329" s="212" t="s">
        <v>685</v>
      </c>
      <c r="D329" s="213">
        <v>45</v>
      </c>
      <c r="E329" s="214">
        <v>1588.8600000000001</v>
      </c>
      <c r="F329" s="215">
        <v>71498.7</v>
      </c>
      <c r="G329" s="547"/>
      <c r="H329" s="548"/>
      <c r="I329" s="598"/>
    </row>
    <row r="330" spans="1:9" s="3" customFormat="1" ht="12" x14ac:dyDescent="0.25">
      <c r="A330" s="554" t="s">
        <v>977</v>
      </c>
      <c r="B330" s="495" t="s">
        <v>238</v>
      </c>
      <c r="C330" s="216" t="s">
        <v>651</v>
      </c>
      <c r="D330" s="217">
        <v>0.4</v>
      </c>
      <c r="E330" s="218"/>
      <c r="F330" s="219"/>
      <c r="G330" s="589"/>
      <c r="H330" s="590"/>
      <c r="I330" s="588"/>
    </row>
    <row r="331" spans="1:9" s="3" customFormat="1" ht="12" x14ac:dyDescent="0.25">
      <c r="A331" s="554"/>
      <c r="B331" s="495"/>
      <c r="C331" s="216" t="s">
        <v>71</v>
      </c>
      <c r="D331" s="217">
        <v>1</v>
      </c>
      <c r="E331" s="218"/>
      <c r="F331" s="219"/>
      <c r="G331" s="591"/>
      <c r="H331" s="592"/>
      <c r="I331" s="588"/>
    </row>
    <row r="332" spans="1:9" s="3" customFormat="1" ht="12" x14ac:dyDescent="0.25">
      <c r="A332" s="554"/>
      <c r="B332" s="495"/>
      <c r="C332" s="216" t="s">
        <v>388</v>
      </c>
      <c r="D332" s="217">
        <v>10</v>
      </c>
      <c r="E332" s="218"/>
      <c r="F332" s="219"/>
      <c r="G332" s="593"/>
      <c r="H332" s="594"/>
      <c r="I332" s="588"/>
    </row>
    <row r="333" spans="1:9" s="316" customFormat="1" ht="12" x14ac:dyDescent="0.25">
      <c r="A333" s="579" t="s">
        <v>1673</v>
      </c>
      <c r="B333" s="519"/>
      <c r="C333" s="212" t="s">
        <v>651</v>
      </c>
      <c r="D333" s="427">
        <v>0.4</v>
      </c>
      <c r="E333" s="214"/>
      <c r="F333" s="215"/>
      <c r="G333" s="647"/>
      <c r="H333" s="648"/>
      <c r="I333" s="533"/>
    </row>
    <row r="334" spans="1:9" s="316" customFormat="1" ht="12" x14ac:dyDescent="0.25">
      <c r="A334" s="528"/>
      <c r="B334" s="508"/>
      <c r="C334" s="212" t="s">
        <v>71</v>
      </c>
      <c r="D334" s="427">
        <v>1</v>
      </c>
      <c r="E334" s="214"/>
      <c r="F334" s="215"/>
      <c r="G334" s="603"/>
      <c r="H334" s="604"/>
      <c r="I334" s="534"/>
    </row>
    <row r="335" spans="1:9" s="316" customFormat="1" ht="12" x14ac:dyDescent="0.25">
      <c r="A335" s="507"/>
      <c r="B335" s="505"/>
      <c r="C335" s="212" t="s">
        <v>388</v>
      </c>
      <c r="D335" s="427">
        <v>10</v>
      </c>
      <c r="E335" s="214"/>
      <c r="F335" s="215"/>
      <c r="G335" s="605"/>
      <c r="H335" s="606"/>
      <c r="I335" s="537"/>
    </row>
    <row r="336" spans="1:9" s="316" customFormat="1" ht="12" x14ac:dyDescent="0.25">
      <c r="A336" s="580" t="s">
        <v>1674</v>
      </c>
      <c r="B336" s="574" t="s">
        <v>1672</v>
      </c>
      <c r="C336" s="216" t="s">
        <v>651</v>
      </c>
      <c r="D336" s="428">
        <v>0.4</v>
      </c>
      <c r="E336" s="218"/>
      <c r="F336" s="219"/>
      <c r="G336" s="591" t="s">
        <v>1691</v>
      </c>
      <c r="H336" s="592"/>
      <c r="I336" s="522"/>
    </row>
    <row r="337" spans="1:9" s="316" customFormat="1" ht="12" x14ac:dyDescent="0.25">
      <c r="A337" s="526"/>
      <c r="B337" s="513"/>
      <c r="C337" s="216" t="s">
        <v>71</v>
      </c>
      <c r="D337" s="428">
        <v>1</v>
      </c>
      <c r="E337" s="218"/>
      <c r="F337" s="219"/>
      <c r="G337" s="591"/>
      <c r="H337" s="592"/>
      <c r="I337" s="523"/>
    </row>
    <row r="338" spans="1:9" s="316" customFormat="1" ht="12" x14ac:dyDescent="0.25">
      <c r="A338" s="527"/>
      <c r="B338" s="514"/>
      <c r="C338" s="216" t="s">
        <v>388</v>
      </c>
      <c r="D338" s="428">
        <v>10</v>
      </c>
      <c r="E338" s="218"/>
      <c r="F338" s="219"/>
      <c r="G338" s="593"/>
      <c r="H338" s="594"/>
      <c r="I338" s="524"/>
    </row>
    <row r="339" spans="1:9" s="316" customFormat="1" ht="12" x14ac:dyDescent="0.25">
      <c r="A339" s="579" t="s">
        <v>1675</v>
      </c>
      <c r="B339" s="519" t="s">
        <v>1672</v>
      </c>
      <c r="C339" s="212" t="s">
        <v>651</v>
      </c>
      <c r="D339" s="427">
        <v>0.4</v>
      </c>
      <c r="E339" s="214"/>
      <c r="F339" s="215"/>
      <c r="G339" s="603"/>
      <c r="H339" s="604"/>
      <c r="I339" s="533"/>
    </row>
    <row r="340" spans="1:9" s="316" customFormat="1" ht="12" x14ac:dyDescent="0.25">
      <c r="A340" s="528"/>
      <c r="B340" s="508"/>
      <c r="C340" s="212" t="s">
        <v>71</v>
      </c>
      <c r="D340" s="427">
        <v>1</v>
      </c>
      <c r="E340" s="214"/>
      <c r="F340" s="215"/>
      <c r="G340" s="603"/>
      <c r="H340" s="604"/>
      <c r="I340" s="534"/>
    </row>
    <row r="341" spans="1:9" s="316" customFormat="1" ht="12" x14ac:dyDescent="0.25">
      <c r="A341" s="507"/>
      <c r="B341" s="505"/>
      <c r="C341" s="212" t="s">
        <v>388</v>
      </c>
      <c r="D341" s="427">
        <v>10</v>
      </c>
      <c r="E341" s="214"/>
      <c r="F341" s="215"/>
      <c r="G341" s="605"/>
      <c r="H341" s="606"/>
      <c r="I341" s="537"/>
    </row>
    <row r="342" spans="1:9" s="316" customFormat="1" ht="12" x14ac:dyDescent="0.25">
      <c r="A342" s="580" t="s">
        <v>1676</v>
      </c>
      <c r="B342" s="574" t="s">
        <v>1672</v>
      </c>
      <c r="C342" s="216" t="s">
        <v>651</v>
      </c>
      <c r="D342" s="428">
        <v>0.4</v>
      </c>
      <c r="E342" s="218"/>
      <c r="F342" s="219"/>
      <c r="G342" s="591" t="s">
        <v>1692</v>
      </c>
      <c r="H342" s="592"/>
      <c r="I342" s="522"/>
    </row>
    <row r="343" spans="1:9" s="316" customFormat="1" ht="12" x14ac:dyDescent="0.25">
      <c r="A343" s="526"/>
      <c r="B343" s="513"/>
      <c r="C343" s="216" t="s">
        <v>71</v>
      </c>
      <c r="D343" s="428">
        <v>1</v>
      </c>
      <c r="E343" s="218"/>
      <c r="F343" s="219"/>
      <c r="G343" s="591"/>
      <c r="H343" s="592"/>
      <c r="I343" s="523"/>
    </row>
    <row r="344" spans="1:9" s="316" customFormat="1" ht="12" x14ac:dyDescent="0.25">
      <c r="A344" s="527"/>
      <c r="B344" s="514"/>
      <c r="C344" s="216" t="s">
        <v>388</v>
      </c>
      <c r="D344" s="428">
        <v>10</v>
      </c>
      <c r="E344" s="218"/>
      <c r="F344" s="219"/>
      <c r="G344" s="593"/>
      <c r="H344" s="594"/>
      <c r="I344" s="524"/>
    </row>
    <row r="345" spans="1:9" s="316" customFormat="1" ht="12" x14ac:dyDescent="0.25">
      <c r="A345" s="579" t="s">
        <v>1677</v>
      </c>
      <c r="B345" s="519"/>
      <c r="C345" s="212" t="s">
        <v>651</v>
      </c>
      <c r="D345" s="427">
        <v>0.4</v>
      </c>
      <c r="E345" s="214"/>
      <c r="F345" s="215"/>
      <c r="G345" s="603"/>
      <c r="H345" s="604"/>
      <c r="I345" s="533"/>
    </row>
    <row r="346" spans="1:9" s="316" customFormat="1" ht="12" x14ac:dyDescent="0.25">
      <c r="A346" s="507"/>
      <c r="B346" s="505"/>
      <c r="C346" s="212" t="s">
        <v>71</v>
      </c>
      <c r="D346" s="427">
        <v>1</v>
      </c>
      <c r="E346" s="214"/>
      <c r="F346" s="215"/>
      <c r="G346" s="605"/>
      <c r="H346" s="606"/>
      <c r="I346" s="537"/>
    </row>
    <row r="347" spans="1:9" s="316" customFormat="1" ht="12" x14ac:dyDescent="0.25">
      <c r="A347" s="580" t="s">
        <v>1678</v>
      </c>
      <c r="B347" s="574"/>
      <c r="C347" s="216" t="s">
        <v>651</v>
      </c>
      <c r="D347" s="428">
        <v>0.4</v>
      </c>
      <c r="E347" s="218"/>
      <c r="F347" s="219"/>
      <c r="G347" s="591"/>
      <c r="H347" s="592"/>
      <c r="I347" s="522"/>
    </row>
    <row r="348" spans="1:9" s="316" customFormat="1" ht="12" x14ac:dyDescent="0.25">
      <c r="A348" s="527"/>
      <c r="B348" s="514"/>
      <c r="C348" s="216" t="s">
        <v>71</v>
      </c>
      <c r="D348" s="428">
        <v>1</v>
      </c>
      <c r="E348" s="218"/>
      <c r="F348" s="219"/>
      <c r="G348" s="593"/>
      <c r="H348" s="594"/>
      <c r="I348" s="524"/>
    </row>
    <row r="349" spans="1:9" s="316" customFormat="1" ht="12" x14ac:dyDescent="0.25">
      <c r="A349" s="579" t="s">
        <v>1679</v>
      </c>
      <c r="B349" s="519"/>
      <c r="C349" s="212" t="s">
        <v>651</v>
      </c>
      <c r="D349" s="427">
        <v>0.4</v>
      </c>
      <c r="E349" s="214"/>
      <c r="F349" s="215"/>
      <c r="G349" s="603"/>
      <c r="H349" s="604"/>
      <c r="I349" s="533"/>
    </row>
    <row r="350" spans="1:9" s="316" customFormat="1" ht="12" x14ac:dyDescent="0.25">
      <c r="A350" s="507"/>
      <c r="B350" s="505"/>
      <c r="C350" s="212" t="s">
        <v>71</v>
      </c>
      <c r="D350" s="427">
        <v>1</v>
      </c>
      <c r="E350" s="214"/>
      <c r="F350" s="215"/>
      <c r="G350" s="605"/>
      <c r="H350" s="606"/>
      <c r="I350" s="537"/>
    </row>
    <row r="351" spans="1:9" s="3" customFormat="1" ht="12" x14ac:dyDescent="0.25">
      <c r="A351" s="494" t="s">
        <v>978</v>
      </c>
      <c r="B351" s="495" t="s">
        <v>239</v>
      </c>
      <c r="C351" s="216" t="s">
        <v>651</v>
      </c>
      <c r="D351" s="217">
        <v>0.4</v>
      </c>
      <c r="E351" s="218">
        <v>5827.5</v>
      </c>
      <c r="F351" s="219">
        <v>2331</v>
      </c>
      <c r="G351" s="496" t="s">
        <v>1667</v>
      </c>
      <c r="H351" s="497"/>
      <c r="I351" s="588"/>
    </row>
    <row r="352" spans="1:9" s="3" customFormat="1" ht="12" x14ac:dyDescent="0.25">
      <c r="A352" s="494"/>
      <c r="B352" s="495"/>
      <c r="C352" s="216" t="s">
        <v>71</v>
      </c>
      <c r="D352" s="217">
        <v>1</v>
      </c>
      <c r="E352" s="218">
        <v>5670</v>
      </c>
      <c r="F352" s="219">
        <v>5670</v>
      </c>
      <c r="G352" s="498"/>
      <c r="H352" s="499"/>
      <c r="I352" s="588"/>
    </row>
    <row r="353" spans="1:9" s="3" customFormat="1" ht="12" x14ac:dyDescent="0.25">
      <c r="A353" s="503" t="s">
        <v>979</v>
      </c>
      <c r="B353" s="502" t="s">
        <v>240</v>
      </c>
      <c r="C353" s="212" t="s">
        <v>651</v>
      </c>
      <c r="D353" s="213">
        <v>0.4</v>
      </c>
      <c r="E353" s="214">
        <v>7087.5</v>
      </c>
      <c r="F353" s="215">
        <v>2835</v>
      </c>
      <c r="G353" s="543" t="s">
        <v>1668</v>
      </c>
      <c r="H353" s="544"/>
      <c r="I353" s="598"/>
    </row>
    <row r="354" spans="1:9" s="3" customFormat="1" ht="12" x14ac:dyDescent="0.25">
      <c r="A354" s="503"/>
      <c r="B354" s="502"/>
      <c r="C354" s="212" t="s">
        <v>71</v>
      </c>
      <c r="D354" s="213">
        <v>1</v>
      </c>
      <c r="E354" s="214">
        <v>6930</v>
      </c>
      <c r="F354" s="215">
        <v>6930</v>
      </c>
      <c r="G354" s="545"/>
      <c r="H354" s="546"/>
      <c r="I354" s="598"/>
    </row>
    <row r="355" spans="1:9" s="3" customFormat="1" ht="12" x14ac:dyDescent="0.25">
      <c r="A355" s="503"/>
      <c r="B355" s="502"/>
      <c r="C355" s="212" t="s">
        <v>388</v>
      </c>
      <c r="D355" s="213">
        <v>10</v>
      </c>
      <c r="E355" s="214">
        <v>6930</v>
      </c>
      <c r="F355" s="215">
        <v>69300</v>
      </c>
      <c r="G355" s="547"/>
      <c r="H355" s="548"/>
      <c r="I355" s="598"/>
    </row>
    <row r="356" spans="1:9" s="3" customFormat="1" ht="12" x14ac:dyDescent="0.25">
      <c r="A356" s="572" t="s">
        <v>980</v>
      </c>
      <c r="B356" s="495" t="s">
        <v>241</v>
      </c>
      <c r="C356" s="216" t="s">
        <v>651</v>
      </c>
      <c r="D356" s="217">
        <v>0.4</v>
      </c>
      <c r="E356" s="218">
        <v>6331.5</v>
      </c>
      <c r="F356" s="219">
        <v>2532.6</v>
      </c>
      <c r="G356" s="496" t="s">
        <v>1671</v>
      </c>
      <c r="H356" s="497"/>
      <c r="I356" s="588"/>
    </row>
    <row r="357" spans="1:9" s="3" customFormat="1" ht="12" x14ac:dyDescent="0.25">
      <c r="A357" s="572"/>
      <c r="B357" s="495"/>
      <c r="C357" s="216" t="s">
        <v>71</v>
      </c>
      <c r="D357" s="217">
        <v>1</v>
      </c>
      <c r="E357" s="218">
        <v>6174</v>
      </c>
      <c r="F357" s="219">
        <v>6174</v>
      </c>
      <c r="G357" s="520"/>
      <c r="H357" s="521"/>
      <c r="I357" s="588"/>
    </row>
    <row r="358" spans="1:9" s="3" customFormat="1" ht="12" x14ac:dyDescent="0.25">
      <c r="A358" s="572"/>
      <c r="B358" s="495"/>
      <c r="C358" s="216" t="s">
        <v>388</v>
      </c>
      <c r="D358" s="217">
        <v>10</v>
      </c>
      <c r="E358" s="218">
        <v>6174</v>
      </c>
      <c r="F358" s="219">
        <v>61740</v>
      </c>
      <c r="G358" s="498"/>
      <c r="H358" s="499"/>
      <c r="I358" s="588"/>
    </row>
    <row r="359" spans="1:9" s="316" customFormat="1" ht="12" x14ac:dyDescent="0.25">
      <c r="A359" s="649" t="s">
        <v>1681</v>
      </c>
      <c r="B359" s="519" t="s">
        <v>1680</v>
      </c>
      <c r="C359" s="212" t="s">
        <v>651</v>
      </c>
      <c r="D359" s="427">
        <v>0.4</v>
      </c>
      <c r="E359" s="214">
        <v>2488.5</v>
      </c>
      <c r="F359" s="215">
        <v>995.40000000000009</v>
      </c>
      <c r="G359" s="529"/>
      <c r="H359" s="643"/>
      <c r="I359" s="533"/>
    </row>
    <row r="360" spans="1:9" s="316" customFormat="1" ht="12" x14ac:dyDescent="0.25">
      <c r="A360" s="650"/>
      <c r="B360" s="508"/>
      <c r="C360" s="212" t="s">
        <v>71</v>
      </c>
      <c r="D360" s="427">
        <v>1</v>
      </c>
      <c r="E360" s="214">
        <v>2315.25</v>
      </c>
      <c r="F360" s="215">
        <v>2315.25</v>
      </c>
      <c r="G360" s="531"/>
      <c r="H360" s="532"/>
      <c r="I360" s="534"/>
    </row>
    <row r="361" spans="1:9" s="316" customFormat="1" ht="12" x14ac:dyDescent="0.25">
      <c r="A361" s="651"/>
      <c r="B361" s="505"/>
      <c r="C361" s="212" t="s">
        <v>388</v>
      </c>
      <c r="D361" s="427">
        <v>10</v>
      </c>
      <c r="E361" s="214">
        <v>2331</v>
      </c>
      <c r="F361" s="215">
        <v>23310</v>
      </c>
      <c r="G361" s="535"/>
      <c r="H361" s="536"/>
      <c r="I361" s="537"/>
    </row>
    <row r="362" spans="1:9" s="3" customFormat="1" ht="12" x14ac:dyDescent="0.25">
      <c r="A362" s="494" t="s">
        <v>981</v>
      </c>
      <c r="B362" s="495" t="s">
        <v>242</v>
      </c>
      <c r="C362" s="216" t="s">
        <v>651</v>
      </c>
      <c r="D362" s="217">
        <v>0.4</v>
      </c>
      <c r="E362" s="218" t="e">
        <v>#VALUE!</v>
      </c>
      <c r="F362" s="219" t="e">
        <v>#VALUE!</v>
      </c>
      <c r="G362" s="496"/>
      <c r="H362" s="497"/>
      <c r="I362" s="588"/>
    </row>
    <row r="363" spans="1:9" s="3" customFormat="1" ht="12" x14ac:dyDescent="0.25">
      <c r="A363" s="494"/>
      <c r="B363" s="495"/>
      <c r="C363" s="216" t="s">
        <v>71</v>
      </c>
      <c r="D363" s="217">
        <v>1</v>
      </c>
      <c r="E363" s="218" t="e">
        <v>#VALUE!</v>
      </c>
      <c r="F363" s="219" t="e">
        <v>#VALUE!</v>
      </c>
      <c r="G363" s="498"/>
      <c r="H363" s="499"/>
      <c r="I363" s="588"/>
    </row>
    <row r="364" spans="1:9" s="3" customFormat="1" ht="12" x14ac:dyDescent="0.25">
      <c r="A364" s="503" t="s">
        <v>982</v>
      </c>
      <c r="B364" s="502" t="s">
        <v>243</v>
      </c>
      <c r="C364" s="212" t="s">
        <v>651</v>
      </c>
      <c r="D364" s="213">
        <v>0.4</v>
      </c>
      <c r="E364" s="214">
        <v>1858.5</v>
      </c>
      <c r="F364" s="215">
        <v>743.4</v>
      </c>
      <c r="G364" s="543" t="s">
        <v>1669</v>
      </c>
      <c r="H364" s="544"/>
      <c r="I364" s="598"/>
    </row>
    <row r="365" spans="1:9" s="3" customFormat="1" ht="12" x14ac:dyDescent="0.25">
      <c r="A365" s="503"/>
      <c r="B365" s="502"/>
      <c r="C365" s="212" t="s">
        <v>71</v>
      </c>
      <c r="D365" s="213">
        <v>1</v>
      </c>
      <c r="E365" s="214">
        <v>1764</v>
      </c>
      <c r="F365" s="215">
        <v>1764</v>
      </c>
      <c r="G365" s="545"/>
      <c r="H365" s="546"/>
      <c r="I365" s="598"/>
    </row>
    <row r="366" spans="1:9" s="3" customFormat="1" ht="12" x14ac:dyDescent="0.25">
      <c r="A366" s="503"/>
      <c r="B366" s="502"/>
      <c r="C366" s="212" t="s">
        <v>388</v>
      </c>
      <c r="D366" s="213">
        <v>10</v>
      </c>
      <c r="E366" s="214">
        <v>1701</v>
      </c>
      <c r="F366" s="215">
        <v>17010</v>
      </c>
      <c r="G366" s="545"/>
      <c r="H366" s="546"/>
      <c r="I366" s="598"/>
    </row>
    <row r="367" spans="1:9" s="3" customFormat="1" ht="12" x14ac:dyDescent="0.25">
      <c r="A367" s="503"/>
      <c r="B367" s="502"/>
      <c r="C367" s="212" t="s">
        <v>685</v>
      </c>
      <c r="D367" s="213">
        <v>45</v>
      </c>
      <c r="E367" s="214">
        <v>1649.97</v>
      </c>
      <c r="F367" s="215">
        <v>74248.650000000009</v>
      </c>
      <c r="G367" s="547"/>
      <c r="H367" s="548"/>
      <c r="I367" s="598"/>
    </row>
    <row r="368" spans="1:9" s="3" customFormat="1" ht="12" x14ac:dyDescent="0.25">
      <c r="A368" s="494" t="s">
        <v>983</v>
      </c>
      <c r="B368" s="495" t="s">
        <v>243</v>
      </c>
      <c r="C368" s="216" t="s">
        <v>651</v>
      </c>
      <c r="D368" s="217">
        <v>0.4</v>
      </c>
      <c r="E368" s="218">
        <v>1858.5</v>
      </c>
      <c r="F368" s="219">
        <v>743.4</v>
      </c>
      <c r="G368" s="496" t="s">
        <v>1670</v>
      </c>
      <c r="H368" s="497"/>
      <c r="I368" s="588"/>
    </row>
    <row r="369" spans="1:9" s="3" customFormat="1" ht="12" x14ac:dyDescent="0.25">
      <c r="A369" s="494"/>
      <c r="B369" s="495"/>
      <c r="C369" s="216" t="s">
        <v>71</v>
      </c>
      <c r="D369" s="217">
        <v>1</v>
      </c>
      <c r="E369" s="218">
        <v>1764</v>
      </c>
      <c r="F369" s="219">
        <v>1764</v>
      </c>
      <c r="G369" s="520"/>
      <c r="H369" s="521"/>
      <c r="I369" s="588"/>
    </row>
    <row r="370" spans="1:9" s="3" customFormat="1" ht="12" x14ac:dyDescent="0.25">
      <c r="A370" s="494"/>
      <c r="B370" s="495"/>
      <c r="C370" s="216" t="s">
        <v>388</v>
      </c>
      <c r="D370" s="217">
        <v>10</v>
      </c>
      <c r="E370" s="218">
        <v>1701</v>
      </c>
      <c r="F370" s="219">
        <v>17010</v>
      </c>
      <c r="G370" s="520"/>
      <c r="H370" s="521"/>
      <c r="I370" s="588"/>
    </row>
    <row r="371" spans="1:9" s="3" customFormat="1" ht="12" x14ac:dyDescent="0.25">
      <c r="A371" s="494"/>
      <c r="B371" s="495"/>
      <c r="C371" s="216" t="s">
        <v>685</v>
      </c>
      <c r="D371" s="217">
        <v>45</v>
      </c>
      <c r="E371" s="218">
        <v>1649.97</v>
      </c>
      <c r="F371" s="219">
        <v>74248.650000000009</v>
      </c>
      <c r="G371" s="498"/>
      <c r="H371" s="499"/>
      <c r="I371" s="588"/>
    </row>
    <row r="372" spans="1:9" s="300" customFormat="1" ht="12" x14ac:dyDescent="0.25">
      <c r="A372" s="509" t="s">
        <v>1682</v>
      </c>
      <c r="B372" s="504" t="s">
        <v>243</v>
      </c>
      <c r="C372" s="212" t="s">
        <v>651</v>
      </c>
      <c r="D372" s="213">
        <v>0.4</v>
      </c>
      <c r="E372" s="214">
        <v>1921.5</v>
      </c>
      <c r="F372" s="215">
        <v>768.6</v>
      </c>
      <c r="G372" s="529"/>
      <c r="H372" s="530"/>
      <c r="I372" s="533"/>
    </row>
    <row r="373" spans="1:9" s="300" customFormat="1" ht="12" x14ac:dyDescent="0.25">
      <c r="A373" s="510"/>
      <c r="B373" s="508"/>
      <c r="C373" s="212" t="s">
        <v>71</v>
      </c>
      <c r="D373" s="213">
        <v>1</v>
      </c>
      <c r="E373" s="214">
        <v>1827</v>
      </c>
      <c r="F373" s="215">
        <v>1827</v>
      </c>
      <c r="G373" s="531"/>
      <c r="H373" s="532"/>
      <c r="I373" s="534"/>
    </row>
    <row r="374" spans="1:9" s="300" customFormat="1" ht="12" x14ac:dyDescent="0.25">
      <c r="A374" s="510"/>
      <c r="B374" s="508"/>
      <c r="C374" s="212" t="s">
        <v>388</v>
      </c>
      <c r="D374" s="213">
        <v>10</v>
      </c>
      <c r="E374" s="214">
        <v>1764</v>
      </c>
      <c r="F374" s="215">
        <v>17640</v>
      </c>
      <c r="G374" s="531"/>
      <c r="H374" s="532"/>
      <c r="I374" s="534"/>
    </row>
    <row r="375" spans="1:9" s="316" customFormat="1" ht="12" x14ac:dyDescent="0.25">
      <c r="A375" s="510"/>
      <c r="B375" s="508"/>
      <c r="C375" s="212" t="s">
        <v>388</v>
      </c>
      <c r="D375" s="427">
        <v>18</v>
      </c>
      <c r="E375" s="214">
        <v>1764</v>
      </c>
      <c r="F375" s="215">
        <v>31752</v>
      </c>
      <c r="G375" s="531"/>
      <c r="H375" s="532"/>
      <c r="I375" s="534"/>
    </row>
    <row r="376" spans="1:9" s="300" customFormat="1" ht="12" x14ac:dyDescent="0.25">
      <c r="A376" s="511"/>
      <c r="B376" s="505"/>
      <c r="C376" s="212" t="s">
        <v>685</v>
      </c>
      <c r="D376" s="213">
        <v>45</v>
      </c>
      <c r="E376" s="214">
        <v>1711.08</v>
      </c>
      <c r="F376" s="215">
        <v>76998.600000000006</v>
      </c>
      <c r="G376" s="535"/>
      <c r="H376" s="536"/>
      <c r="I376" s="537"/>
    </row>
    <row r="377" spans="1:9" s="3" customFormat="1" ht="12" x14ac:dyDescent="0.25">
      <c r="A377" s="494" t="s">
        <v>984</v>
      </c>
      <c r="B377" s="495" t="s">
        <v>243</v>
      </c>
      <c r="C377" s="216" t="s">
        <v>651</v>
      </c>
      <c r="D377" s="217">
        <v>0.4</v>
      </c>
      <c r="E377" s="218">
        <v>1984.5</v>
      </c>
      <c r="F377" s="219">
        <v>793.80000000000007</v>
      </c>
      <c r="G377" s="496"/>
      <c r="H377" s="497"/>
      <c r="I377" s="588"/>
    </row>
    <row r="378" spans="1:9" s="3" customFormat="1" ht="12" x14ac:dyDescent="0.25">
      <c r="A378" s="494"/>
      <c r="B378" s="495"/>
      <c r="C378" s="216" t="s">
        <v>71</v>
      </c>
      <c r="D378" s="217">
        <v>1</v>
      </c>
      <c r="E378" s="218">
        <v>1890</v>
      </c>
      <c r="F378" s="219">
        <v>1890</v>
      </c>
      <c r="G378" s="520"/>
      <c r="H378" s="521"/>
      <c r="I378" s="588"/>
    </row>
    <row r="379" spans="1:9" s="3" customFormat="1" ht="12" x14ac:dyDescent="0.25">
      <c r="A379" s="494"/>
      <c r="B379" s="495"/>
      <c r="C379" s="216" t="s">
        <v>388</v>
      </c>
      <c r="D379" s="217">
        <v>10</v>
      </c>
      <c r="E379" s="218">
        <v>1827</v>
      </c>
      <c r="F379" s="219">
        <v>18270</v>
      </c>
      <c r="G379" s="520"/>
      <c r="H379" s="521"/>
      <c r="I379" s="588"/>
    </row>
    <row r="380" spans="1:9" s="3" customFormat="1" ht="12" x14ac:dyDescent="0.25">
      <c r="A380" s="494"/>
      <c r="B380" s="495"/>
      <c r="C380" s="216" t="s">
        <v>685</v>
      </c>
      <c r="D380" s="217">
        <v>45</v>
      </c>
      <c r="E380" s="218">
        <v>1772.19</v>
      </c>
      <c r="F380" s="219">
        <v>79748.55</v>
      </c>
      <c r="G380" s="498"/>
      <c r="H380" s="499"/>
      <c r="I380" s="588"/>
    </row>
    <row r="381" spans="1:9" s="3" customFormat="1" ht="12" x14ac:dyDescent="0.25">
      <c r="A381" s="503" t="s">
        <v>985</v>
      </c>
      <c r="B381" s="502" t="s">
        <v>244</v>
      </c>
      <c r="C381" s="212" t="s">
        <v>651</v>
      </c>
      <c r="D381" s="213">
        <v>0.4</v>
      </c>
      <c r="E381" s="214">
        <v>2173.5</v>
      </c>
      <c r="F381" s="215">
        <v>869.40000000000009</v>
      </c>
      <c r="G381" s="543"/>
      <c r="H381" s="544"/>
      <c r="I381" s="598"/>
    </row>
    <row r="382" spans="1:9" s="3" customFormat="1" ht="12" x14ac:dyDescent="0.25">
      <c r="A382" s="503"/>
      <c r="B382" s="502"/>
      <c r="C382" s="212" t="s">
        <v>71</v>
      </c>
      <c r="D382" s="213">
        <v>1</v>
      </c>
      <c r="E382" s="214">
        <v>2000.25</v>
      </c>
      <c r="F382" s="215">
        <v>2000.25</v>
      </c>
      <c r="G382" s="545"/>
      <c r="H382" s="546"/>
      <c r="I382" s="598"/>
    </row>
    <row r="383" spans="1:9" s="3" customFormat="1" ht="12" x14ac:dyDescent="0.25">
      <c r="A383" s="503"/>
      <c r="B383" s="502"/>
      <c r="C383" s="212" t="s">
        <v>388</v>
      </c>
      <c r="D383" s="213">
        <v>10</v>
      </c>
      <c r="E383" s="214">
        <v>2016</v>
      </c>
      <c r="F383" s="215">
        <v>20160</v>
      </c>
      <c r="G383" s="545"/>
      <c r="H383" s="546"/>
      <c r="I383" s="598"/>
    </row>
    <row r="384" spans="1:9" s="3" customFormat="1" ht="12" x14ac:dyDescent="0.25">
      <c r="A384" s="503"/>
      <c r="B384" s="502"/>
      <c r="C384" s="212" t="s">
        <v>685</v>
      </c>
      <c r="D384" s="213">
        <v>45</v>
      </c>
      <c r="E384" s="214">
        <v>1955.52</v>
      </c>
      <c r="F384" s="215">
        <v>87998.400000000009</v>
      </c>
      <c r="G384" s="547"/>
      <c r="H384" s="548"/>
      <c r="I384" s="598"/>
    </row>
    <row r="385" spans="1:9" s="316" customFormat="1" ht="12" x14ac:dyDescent="0.25">
      <c r="A385" s="575" t="s">
        <v>1693</v>
      </c>
      <c r="B385" s="574" t="s">
        <v>697</v>
      </c>
      <c r="C385" s="216" t="s">
        <v>651</v>
      </c>
      <c r="D385" s="428">
        <v>0.4</v>
      </c>
      <c r="E385" s="218"/>
      <c r="F385" s="219"/>
      <c r="G385" s="496" t="s">
        <v>1699</v>
      </c>
      <c r="H385" s="553"/>
      <c r="I385" s="522"/>
    </row>
    <row r="386" spans="1:9" s="316" customFormat="1" ht="12" x14ac:dyDescent="0.25">
      <c r="A386" s="516"/>
      <c r="B386" s="513"/>
      <c r="C386" s="216" t="s">
        <v>71</v>
      </c>
      <c r="D386" s="428">
        <v>1</v>
      </c>
      <c r="E386" s="218"/>
      <c r="F386" s="219"/>
      <c r="G386" s="520"/>
      <c r="H386" s="521"/>
      <c r="I386" s="523"/>
    </row>
    <row r="387" spans="1:9" s="316" customFormat="1" ht="12" x14ac:dyDescent="0.25">
      <c r="A387" s="517"/>
      <c r="B387" s="514"/>
      <c r="C387" s="216" t="s">
        <v>388</v>
      </c>
      <c r="D387" s="428">
        <v>10</v>
      </c>
      <c r="E387" s="218"/>
      <c r="F387" s="219"/>
      <c r="G387" s="498"/>
      <c r="H387" s="499"/>
      <c r="I387" s="524"/>
    </row>
    <row r="388" spans="1:9" s="316" customFormat="1" ht="12" x14ac:dyDescent="0.25">
      <c r="A388" s="518" t="s">
        <v>1696</v>
      </c>
      <c r="B388" s="519" t="s">
        <v>1694</v>
      </c>
      <c r="C388" s="212" t="s">
        <v>651</v>
      </c>
      <c r="D388" s="427">
        <v>0.4</v>
      </c>
      <c r="E388" s="214"/>
      <c r="F388" s="215"/>
      <c r="G388" s="545" t="s">
        <v>1905</v>
      </c>
      <c r="H388" s="546"/>
      <c r="I388" s="533"/>
    </row>
    <row r="389" spans="1:9" s="316" customFormat="1" ht="12" x14ac:dyDescent="0.25">
      <c r="A389" s="510"/>
      <c r="B389" s="508"/>
      <c r="C389" s="212" t="s">
        <v>71</v>
      </c>
      <c r="D389" s="427">
        <v>1</v>
      </c>
      <c r="E389" s="214"/>
      <c r="F389" s="215"/>
      <c r="G389" s="545"/>
      <c r="H389" s="546"/>
      <c r="I389" s="534"/>
    </row>
    <row r="390" spans="1:9" s="316" customFormat="1" ht="12" x14ac:dyDescent="0.25">
      <c r="A390" s="511"/>
      <c r="B390" s="505"/>
      <c r="C390" s="212" t="s">
        <v>388</v>
      </c>
      <c r="D390" s="427">
        <v>10</v>
      </c>
      <c r="E390" s="214"/>
      <c r="F390" s="215"/>
      <c r="G390" s="547"/>
      <c r="H390" s="548"/>
      <c r="I390" s="537"/>
    </row>
    <row r="391" spans="1:9" s="316" customFormat="1" ht="12" x14ac:dyDescent="0.25">
      <c r="A391" s="518" t="s">
        <v>1904</v>
      </c>
      <c r="B391" s="519"/>
      <c r="C391" s="212" t="s">
        <v>651</v>
      </c>
      <c r="D391" s="427">
        <v>0.4</v>
      </c>
      <c r="E391" s="214"/>
      <c r="F391" s="215"/>
      <c r="G391" s="545"/>
      <c r="H391" s="546"/>
      <c r="I391" s="533"/>
    </row>
    <row r="392" spans="1:9" s="316" customFormat="1" ht="12" x14ac:dyDescent="0.25">
      <c r="A392" s="510"/>
      <c r="B392" s="508"/>
      <c r="C392" s="212" t="s">
        <v>71</v>
      </c>
      <c r="D392" s="427">
        <v>1</v>
      </c>
      <c r="E392" s="214"/>
      <c r="F392" s="215"/>
      <c r="G392" s="545"/>
      <c r="H392" s="546"/>
      <c r="I392" s="534"/>
    </row>
    <row r="393" spans="1:9" s="316" customFormat="1" ht="12" x14ac:dyDescent="0.25">
      <c r="A393" s="511"/>
      <c r="B393" s="505"/>
      <c r="C393" s="212" t="s">
        <v>388</v>
      </c>
      <c r="D393" s="427">
        <v>10</v>
      </c>
      <c r="E393" s="214"/>
      <c r="F393" s="215"/>
      <c r="G393" s="547"/>
      <c r="H393" s="548"/>
      <c r="I393" s="537"/>
    </row>
    <row r="394" spans="1:9" s="316" customFormat="1" ht="12" x14ac:dyDescent="0.25">
      <c r="A394" s="575" t="s">
        <v>1697</v>
      </c>
      <c r="B394" s="574" t="s">
        <v>1695</v>
      </c>
      <c r="C394" s="216" t="s">
        <v>651</v>
      </c>
      <c r="D394" s="428">
        <v>0.4</v>
      </c>
      <c r="E394" s="218"/>
      <c r="F394" s="219"/>
      <c r="G394" s="520" t="s">
        <v>1700</v>
      </c>
      <c r="H394" s="521"/>
      <c r="I394" s="522"/>
    </row>
    <row r="395" spans="1:9" s="316" customFormat="1" ht="12" x14ac:dyDescent="0.25">
      <c r="A395" s="516"/>
      <c r="B395" s="513"/>
      <c r="C395" s="216" t="s">
        <v>71</v>
      </c>
      <c r="D395" s="428">
        <v>1</v>
      </c>
      <c r="E395" s="218"/>
      <c r="F395" s="219"/>
      <c r="G395" s="520"/>
      <c r="H395" s="521"/>
      <c r="I395" s="523"/>
    </row>
    <row r="396" spans="1:9" s="316" customFormat="1" ht="12" x14ac:dyDescent="0.25">
      <c r="A396" s="517"/>
      <c r="B396" s="514"/>
      <c r="C396" s="216" t="s">
        <v>388</v>
      </c>
      <c r="D396" s="428">
        <v>10</v>
      </c>
      <c r="E396" s="218"/>
      <c r="F396" s="219"/>
      <c r="G396" s="498"/>
      <c r="H396" s="499"/>
      <c r="I396" s="524"/>
    </row>
    <row r="397" spans="1:9" s="3" customFormat="1" ht="12" x14ac:dyDescent="0.25">
      <c r="A397" s="503" t="s">
        <v>986</v>
      </c>
      <c r="B397" s="502" t="s">
        <v>245</v>
      </c>
      <c r="C397" s="212" t="s">
        <v>651</v>
      </c>
      <c r="D397" s="213">
        <v>0.4</v>
      </c>
      <c r="E397" s="214">
        <v>3307.5</v>
      </c>
      <c r="F397" s="215">
        <v>1323</v>
      </c>
      <c r="G397" s="543" t="s">
        <v>1683</v>
      </c>
      <c r="H397" s="544"/>
      <c r="I397" s="598"/>
    </row>
    <row r="398" spans="1:9" s="3" customFormat="1" ht="12" x14ac:dyDescent="0.25">
      <c r="A398" s="503"/>
      <c r="B398" s="502"/>
      <c r="C398" s="212" t="s">
        <v>71</v>
      </c>
      <c r="D398" s="213">
        <v>1</v>
      </c>
      <c r="E398" s="214">
        <v>3134.25</v>
      </c>
      <c r="F398" s="215">
        <v>3134.25</v>
      </c>
      <c r="G398" s="545"/>
      <c r="H398" s="546"/>
      <c r="I398" s="598"/>
    </row>
    <row r="399" spans="1:9" s="3" customFormat="1" ht="12" x14ac:dyDescent="0.25">
      <c r="A399" s="503"/>
      <c r="B399" s="502"/>
      <c r="C399" s="212" t="s">
        <v>388</v>
      </c>
      <c r="D399" s="213">
        <v>10</v>
      </c>
      <c r="E399" s="214">
        <v>3150</v>
      </c>
      <c r="F399" s="215">
        <v>31500</v>
      </c>
      <c r="G399" s="547"/>
      <c r="H399" s="548"/>
      <c r="I399" s="598"/>
    </row>
    <row r="400" spans="1:9" s="3" customFormat="1" ht="12" x14ac:dyDescent="0.25">
      <c r="A400" s="494" t="s">
        <v>987</v>
      </c>
      <c r="B400" s="495" t="s">
        <v>246</v>
      </c>
      <c r="C400" s="216" t="s">
        <v>651</v>
      </c>
      <c r="D400" s="217">
        <v>0.4</v>
      </c>
      <c r="E400" s="218">
        <v>3307.5</v>
      </c>
      <c r="F400" s="219">
        <v>1323</v>
      </c>
      <c r="G400" s="496" t="s">
        <v>1684</v>
      </c>
      <c r="H400" s="497"/>
      <c r="I400" s="588"/>
    </row>
    <row r="401" spans="1:9" s="3" customFormat="1" ht="12" x14ac:dyDescent="0.25">
      <c r="A401" s="494"/>
      <c r="B401" s="495"/>
      <c r="C401" s="216" t="s">
        <v>71</v>
      </c>
      <c r="D401" s="217">
        <v>1</v>
      </c>
      <c r="E401" s="218">
        <v>3150</v>
      </c>
      <c r="F401" s="219">
        <v>3150</v>
      </c>
      <c r="G401" s="520"/>
      <c r="H401" s="521"/>
      <c r="I401" s="588"/>
    </row>
    <row r="402" spans="1:9" s="3" customFormat="1" ht="12" x14ac:dyDescent="0.25">
      <c r="A402" s="494"/>
      <c r="B402" s="495"/>
      <c r="C402" s="216" t="s">
        <v>388</v>
      </c>
      <c r="D402" s="217">
        <v>10</v>
      </c>
      <c r="E402" s="218">
        <v>3150</v>
      </c>
      <c r="F402" s="219">
        <v>31500</v>
      </c>
      <c r="G402" s="498"/>
      <c r="H402" s="499"/>
      <c r="I402" s="588"/>
    </row>
    <row r="403" spans="1:9" s="3" customFormat="1" ht="12" x14ac:dyDescent="0.25">
      <c r="A403" s="503" t="s">
        <v>988</v>
      </c>
      <c r="B403" s="502" t="s">
        <v>247</v>
      </c>
      <c r="C403" s="212" t="s">
        <v>651</v>
      </c>
      <c r="D403" s="213">
        <v>0.4</v>
      </c>
      <c r="E403" s="214">
        <v>3307.5</v>
      </c>
      <c r="F403" s="215">
        <v>1323</v>
      </c>
      <c r="G403" s="543" t="s">
        <v>1685</v>
      </c>
      <c r="H403" s="544"/>
      <c r="I403" s="598"/>
    </row>
    <row r="404" spans="1:9" s="3" customFormat="1" ht="12" x14ac:dyDescent="0.25">
      <c r="A404" s="503"/>
      <c r="B404" s="502"/>
      <c r="C404" s="212" t="s">
        <v>71</v>
      </c>
      <c r="D404" s="213">
        <v>1</v>
      </c>
      <c r="E404" s="214">
        <v>3150</v>
      </c>
      <c r="F404" s="215">
        <v>3150</v>
      </c>
      <c r="G404" s="545"/>
      <c r="H404" s="546"/>
      <c r="I404" s="598"/>
    </row>
    <row r="405" spans="1:9" s="3" customFormat="1" ht="12" x14ac:dyDescent="0.25">
      <c r="A405" s="503"/>
      <c r="B405" s="502"/>
      <c r="C405" s="212" t="s">
        <v>388</v>
      </c>
      <c r="D405" s="213">
        <v>10</v>
      </c>
      <c r="E405" s="214">
        <v>3150</v>
      </c>
      <c r="F405" s="215">
        <v>31500</v>
      </c>
      <c r="G405" s="547"/>
      <c r="H405" s="548"/>
      <c r="I405" s="598"/>
    </row>
    <row r="406" spans="1:9" s="316" customFormat="1" ht="12" x14ac:dyDescent="0.25">
      <c r="A406" s="515" t="s">
        <v>1467</v>
      </c>
      <c r="B406" s="512" t="s">
        <v>1465</v>
      </c>
      <c r="C406" s="216" t="s">
        <v>651</v>
      </c>
      <c r="D406" s="217">
        <v>0.4</v>
      </c>
      <c r="E406" s="218">
        <v>2929.5</v>
      </c>
      <c r="F406" s="219">
        <v>1171.8</v>
      </c>
      <c r="G406" s="496" t="s">
        <v>1686</v>
      </c>
      <c r="H406" s="553"/>
      <c r="I406" s="522"/>
    </row>
    <row r="407" spans="1:9" s="316" customFormat="1" ht="12" x14ac:dyDescent="0.25">
      <c r="A407" s="516"/>
      <c r="B407" s="513"/>
      <c r="C407" s="216" t="s">
        <v>71</v>
      </c>
      <c r="D407" s="217">
        <v>1</v>
      </c>
      <c r="E407" s="218">
        <v>2756.25</v>
      </c>
      <c r="F407" s="219">
        <v>2756.25</v>
      </c>
      <c r="G407" s="520"/>
      <c r="H407" s="521"/>
      <c r="I407" s="523"/>
    </row>
    <row r="408" spans="1:9" s="316" customFormat="1" ht="12" x14ac:dyDescent="0.25">
      <c r="A408" s="517"/>
      <c r="B408" s="514"/>
      <c r="C408" s="216" t="s">
        <v>388</v>
      </c>
      <c r="D408" s="217">
        <v>10</v>
      </c>
      <c r="E408" s="218">
        <v>2772</v>
      </c>
      <c r="F408" s="219">
        <v>27720</v>
      </c>
      <c r="G408" s="498"/>
      <c r="H408" s="499"/>
      <c r="I408" s="524"/>
    </row>
    <row r="409" spans="1:9" s="316" customFormat="1" ht="12" x14ac:dyDescent="0.25">
      <c r="A409" s="509" t="s">
        <v>1468</v>
      </c>
      <c r="B409" s="504" t="s">
        <v>1465</v>
      </c>
      <c r="C409" s="212" t="s">
        <v>651</v>
      </c>
      <c r="D409" s="213">
        <v>0.4</v>
      </c>
      <c r="E409" s="214">
        <v>4693.5</v>
      </c>
      <c r="F409" s="215">
        <v>1877.4</v>
      </c>
      <c r="G409" s="545" t="s">
        <v>1698</v>
      </c>
      <c r="H409" s="546"/>
      <c r="I409" s="533"/>
    </row>
    <row r="410" spans="1:9" s="316" customFormat="1" ht="12" x14ac:dyDescent="0.25">
      <c r="A410" s="510"/>
      <c r="B410" s="508"/>
      <c r="C410" s="212" t="s">
        <v>71</v>
      </c>
      <c r="D410" s="213">
        <v>1</v>
      </c>
      <c r="E410" s="214">
        <v>4520.25</v>
      </c>
      <c r="F410" s="215">
        <v>4520.25</v>
      </c>
      <c r="G410" s="545"/>
      <c r="H410" s="546"/>
      <c r="I410" s="534"/>
    </row>
    <row r="411" spans="1:9" s="316" customFormat="1" ht="12" x14ac:dyDescent="0.25">
      <c r="A411" s="511"/>
      <c r="B411" s="505"/>
      <c r="C411" s="212" t="s">
        <v>388</v>
      </c>
      <c r="D411" s="213">
        <v>10</v>
      </c>
      <c r="E411" s="214">
        <v>4536</v>
      </c>
      <c r="F411" s="215">
        <v>45360</v>
      </c>
      <c r="G411" s="547"/>
      <c r="H411" s="548"/>
      <c r="I411" s="537"/>
    </row>
    <row r="412" spans="1:9" s="316" customFormat="1" ht="12" x14ac:dyDescent="0.25">
      <c r="A412" s="515" t="s">
        <v>1469</v>
      </c>
      <c r="B412" s="512" t="s">
        <v>1466</v>
      </c>
      <c r="C412" s="216" t="s">
        <v>651</v>
      </c>
      <c r="D412" s="217">
        <v>0.4</v>
      </c>
      <c r="E412" s="218"/>
      <c r="F412" s="219"/>
      <c r="G412" s="520"/>
      <c r="H412" s="521"/>
      <c r="I412" s="522"/>
    </row>
    <row r="413" spans="1:9" s="316" customFormat="1" ht="12" x14ac:dyDescent="0.25">
      <c r="A413" s="516"/>
      <c r="B413" s="513"/>
      <c r="C413" s="216" t="s">
        <v>71</v>
      </c>
      <c r="D413" s="217">
        <v>1</v>
      </c>
      <c r="E413" s="218"/>
      <c r="F413" s="219"/>
      <c r="G413" s="520"/>
      <c r="H413" s="521"/>
      <c r="I413" s="523"/>
    </row>
    <row r="414" spans="1:9" s="316" customFormat="1" ht="12" x14ac:dyDescent="0.25">
      <c r="A414" s="517"/>
      <c r="B414" s="514"/>
      <c r="C414" s="216" t="s">
        <v>388</v>
      </c>
      <c r="D414" s="217">
        <v>10</v>
      </c>
      <c r="E414" s="218"/>
      <c r="F414" s="219"/>
      <c r="G414" s="498"/>
      <c r="H414" s="499"/>
      <c r="I414" s="524"/>
    </row>
    <row r="415" spans="1:9" s="316" customFormat="1" ht="12" x14ac:dyDescent="0.25">
      <c r="A415" s="518" t="s">
        <v>1702</v>
      </c>
      <c r="B415" s="519" t="s">
        <v>1701</v>
      </c>
      <c r="C415" s="212" t="s">
        <v>651</v>
      </c>
      <c r="D415" s="427">
        <v>0.4</v>
      </c>
      <c r="E415" s="214">
        <v>2520</v>
      </c>
      <c r="F415" s="215">
        <v>1008</v>
      </c>
      <c r="G415" s="543" t="s">
        <v>1771</v>
      </c>
      <c r="H415" s="602"/>
      <c r="I415" s="595"/>
    </row>
    <row r="416" spans="1:9" s="316" customFormat="1" ht="12" x14ac:dyDescent="0.25">
      <c r="A416" s="510"/>
      <c r="B416" s="508"/>
      <c r="C416" s="212" t="s">
        <v>71</v>
      </c>
      <c r="D416" s="427">
        <v>1</v>
      </c>
      <c r="E416" s="214">
        <v>2362.5</v>
      </c>
      <c r="F416" s="215">
        <v>2362.5</v>
      </c>
      <c r="G416" s="545"/>
      <c r="H416" s="546"/>
      <c r="I416" s="596"/>
    </row>
    <row r="417" spans="1:9" s="316" customFormat="1" ht="12" x14ac:dyDescent="0.25">
      <c r="A417" s="510"/>
      <c r="B417" s="508"/>
      <c r="C417" s="212" t="s">
        <v>388</v>
      </c>
      <c r="D417" s="427">
        <v>10</v>
      </c>
      <c r="E417" s="214">
        <v>2362.5</v>
      </c>
      <c r="F417" s="215">
        <v>23625</v>
      </c>
      <c r="G417" s="545"/>
      <c r="H417" s="546"/>
      <c r="I417" s="596"/>
    </row>
    <row r="418" spans="1:9" s="316" customFormat="1" ht="12" x14ac:dyDescent="0.25">
      <c r="A418" s="511"/>
      <c r="B418" s="505"/>
      <c r="C418" s="212" t="s">
        <v>388</v>
      </c>
      <c r="D418" s="427">
        <v>18</v>
      </c>
      <c r="E418" s="214">
        <v>2362.5</v>
      </c>
      <c r="F418" s="215">
        <v>42525</v>
      </c>
      <c r="G418" s="547"/>
      <c r="H418" s="548"/>
      <c r="I418" s="597"/>
    </row>
    <row r="419" spans="1:9" s="3" customFormat="1" ht="12" x14ac:dyDescent="0.25">
      <c r="A419" s="494" t="s">
        <v>989</v>
      </c>
      <c r="B419" s="495" t="s">
        <v>779</v>
      </c>
      <c r="C419" s="216" t="s">
        <v>651</v>
      </c>
      <c r="D419" s="217">
        <v>0.4</v>
      </c>
      <c r="E419" s="218">
        <v>2173.5</v>
      </c>
      <c r="F419" s="219">
        <v>869.40000000000009</v>
      </c>
      <c r="G419" s="496"/>
      <c r="H419" s="497"/>
      <c r="I419" s="588"/>
    </row>
    <row r="420" spans="1:9" s="3" customFormat="1" ht="12" x14ac:dyDescent="0.25">
      <c r="A420" s="494"/>
      <c r="B420" s="495"/>
      <c r="C420" s="216" t="s">
        <v>71</v>
      </c>
      <c r="D420" s="217">
        <v>1</v>
      </c>
      <c r="E420" s="218">
        <v>2016</v>
      </c>
      <c r="F420" s="219">
        <v>2016</v>
      </c>
      <c r="G420" s="520"/>
      <c r="H420" s="521"/>
      <c r="I420" s="588"/>
    </row>
    <row r="421" spans="1:9" s="3" customFormat="1" ht="12" x14ac:dyDescent="0.25">
      <c r="A421" s="494"/>
      <c r="B421" s="495"/>
      <c r="C421" s="216" t="s">
        <v>388</v>
      </c>
      <c r="D421" s="217">
        <v>10</v>
      </c>
      <c r="E421" s="218">
        <v>2016</v>
      </c>
      <c r="F421" s="219">
        <v>20160</v>
      </c>
      <c r="G421" s="498"/>
      <c r="H421" s="499"/>
      <c r="I421" s="588"/>
    </row>
    <row r="422" spans="1:9" s="3" customFormat="1" ht="12" x14ac:dyDescent="0.25">
      <c r="A422" s="576" t="s">
        <v>990</v>
      </c>
      <c r="B422" s="502" t="s">
        <v>248</v>
      </c>
      <c r="C422" s="212" t="s">
        <v>651</v>
      </c>
      <c r="D422" s="213">
        <v>0.4</v>
      </c>
      <c r="E422" s="214">
        <v>3685.5</v>
      </c>
      <c r="F422" s="215">
        <v>1474.2</v>
      </c>
      <c r="G422" s="543" t="s">
        <v>1687</v>
      </c>
      <c r="H422" s="544"/>
      <c r="I422" s="598"/>
    </row>
    <row r="423" spans="1:9" s="3" customFormat="1" ht="12" x14ac:dyDescent="0.25">
      <c r="A423" s="576"/>
      <c r="B423" s="502"/>
      <c r="C423" s="212" t="s">
        <v>71</v>
      </c>
      <c r="D423" s="213">
        <v>1</v>
      </c>
      <c r="E423" s="214">
        <v>3528</v>
      </c>
      <c r="F423" s="215">
        <v>3528</v>
      </c>
      <c r="G423" s="547"/>
      <c r="H423" s="548"/>
      <c r="I423" s="598"/>
    </row>
    <row r="424" spans="1:9" s="3" customFormat="1" ht="12" x14ac:dyDescent="0.25">
      <c r="A424" s="572" t="s">
        <v>991</v>
      </c>
      <c r="B424" s="495" t="s">
        <v>249</v>
      </c>
      <c r="C424" s="216" t="s">
        <v>651</v>
      </c>
      <c r="D424" s="217">
        <v>0.4</v>
      </c>
      <c r="E424" s="218">
        <v>6331.5</v>
      </c>
      <c r="F424" s="219">
        <v>2532.6</v>
      </c>
      <c r="G424" s="496" t="s">
        <v>1688</v>
      </c>
      <c r="H424" s="497"/>
      <c r="I424" s="588"/>
    </row>
    <row r="425" spans="1:9" s="3" customFormat="1" ht="12" x14ac:dyDescent="0.25">
      <c r="A425" s="572"/>
      <c r="B425" s="495"/>
      <c r="C425" s="216" t="s">
        <v>71</v>
      </c>
      <c r="D425" s="217">
        <v>1</v>
      </c>
      <c r="E425" s="218">
        <v>6174</v>
      </c>
      <c r="F425" s="219">
        <v>6174</v>
      </c>
      <c r="G425" s="498"/>
      <c r="H425" s="499"/>
      <c r="I425" s="588"/>
    </row>
    <row r="426" spans="1:9" s="3" customFormat="1" ht="12" x14ac:dyDescent="0.25">
      <c r="A426" s="576" t="s">
        <v>992</v>
      </c>
      <c r="B426" s="502" t="s">
        <v>250</v>
      </c>
      <c r="C426" s="212" t="s">
        <v>651</v>
      </c>
      <c r="D426" s="213">
        <v>0.4</v>
      </c>
      <c r="E426" s="214">
        <v>6079.5</v>
      </c>
      <c r="F426" s="215">
        <v>2431.8000000000002</v>
      </c>
      <c r="G426" s="543" t="s">
        <v>1689</v>
      </c>
      <c r="H426" s="544"/>
      <c r="I426" s="598"/>
    </row>
    <row r="427" spans="1:9" s="3" customFormat="1" ht="12" x14ac:dyDescent="0.25">
      <c r="A427" s="576"/>
      <c r="B427" s="502"/>
      <c r="C427" s="212" t="s">
        <v>71</v>
      </c>
      <c r="D427" s="213">
        <v>1</v>
      </c>
      <c r="E427" s="214">
        <v>5922</v>
      </c>
      <c r="F427" s="215">
        <v>5922</v>
      </c>
      <c r="G427" s="547"/>
      <c r="H427" s="548"/>
      <c r="I427" s="598"/>
    </row>
    <row r="428" spans="1:9" s="3" customFormat="1" ht="12" x14ac:dyDescent="0.25">
      <c r="A428" s="572" t="s">
        <v>993</v>
      </c>
      <c r="B428" s="495" t="s">
        <v>251</v>
      </c>
      <c r="C428" s="216" t="s">
        <v>651</v>
      </c>
      <c r="D428" s="217">
        <v>0.4</v>
      </c>
      <c r="E428" s="218">
        <v>4567.5</v>
      </c>
      <c r="F428" s="219">
        <v>1827</v>
      </c>
      <c r="G428" s="496" t="s">
        <v>1690</v>
      </c>
      <c r="H428" s="497"/>
      <c r="I428" s="500"/>
    </row>
    <row r="429" spans="1:9" s="3" customFormat="1" ht="12" x14ac:dyDescent="0.25">
      <c r="A429" s="572"/>
      <c r="B429" s="495"/>
      <c r="C429" s="216" t="s">
        <v>71</v>
      </c>
      <c r="D429" s="217">
        <v>1</v>
      </c>
      <c r="E429" s="218">
        <v>4410</v>
      </c>
      <c r="F429" s="219">
        <v>4410</v>
      </c>
      <c r="G429" s="498"/>
      <c r="H429" s="499"/>
      <c r="I429" s="501"/>
    </row>
    <row r="430" spans="1:9" s="3" customFormat="1" ht="12" x14ac:dyDescent="0.25">
      <c r="A430" s="552" t="s">
        <v>994</v>
      </c>
      <c r="B430" s="502" t="s">
        <v>252</v>
      </c>
      <c r="C430" s="212" t="s">
        <v>651</v>
      </c>
      <c r="D430" s="213">
        <v>0.4</v>
      </c>
      <c r="E430" s="214">
        <v>1984.5</v>
      </c>
      <c r="F430" s="215">
        <v>793.80000000000007</v>
      </c>
      <c r="G430" s="543"/>
      <c r="H430" s="544"/>
      <c r="I430" s="595"/>
    </row>
    <row r="431" spans="1:9" s="3" customFormat="1" ht="12" x14ac:dyDescent="0.25">
      <c r="A431" s="552"/>
      <c r="B431" s="502"/>
      <c r="C431" s="212" t="s">
        <v>71</v>
      </c>
      <c r="D431" s="213">
        <v>1</v>
      </c>
      <c r="E431" s="214">
        <v>1890</v>
      </c>
      <c r="F431" s="215">
        <v>1890</v>
      </c>
      <c r="G431" s="545"/>
      <c r="H431" s="546"/>
      <c r="I431" s="596"/>
    </row>
    <row r="432" spans="1:9" s="3" customFormat="1" ht="12" x14ac:dyDescent="0.25">
      <c r="A432" s="552"/>
      <c r="B432" s="502"/>
      <c r="C432" s="212" t="s">
        <v>388</v>
      </c>
      <c r="D432" s="213">
        <v>10</v>
      </c>
      <c r="E432" s="214">
        <v>1827</v>
      </c>
      <c r="F432" s="215">
        <v>18270</v>
      </c>
      <c r="G432" s="547"/>
      <c r="H432" s="548"/>
      <c r="I432" s="597"/>
    </row>
    <row r="433" spans="1:9" s="300" customFormat="1" ht="12" x14ac:dyDescent="0.25">
      <c r="A433" s="525" t="s">
        <v>1888</v>
      </c>
      <c r="B433" s="512" t="s">
        <v>1261</v>
      </c>
      <c r="C433" s="216" t="s">
        <v>651</v>
      </c>
      <c r="D433" s="217">
        <v>0.4</v>
      </c>
      <c r="E433" s="218"/>
      <c r="F433" s="219"/>
      <c r="G433" s="496" t="s">
        <v>1262</v>
      </c>
      <c r="H433" s="497"/>
      <c r="I433" s="500"/>
    </row>
    <row r="434" spans="1:9" s="300" customFormat="1" ht="12" x14ac:dyDescent="0.25">
      <c r="A434" s="526"/>
      <c r="B434" s="513"/>
      <c r="C434" s="216" t="s">
        <v>71</v>
      </c>
      <c r="D434" s="217">
        <v>1</v>
      </c>
      <c r="E434" s="218">
        <v>1575</v>
      </c>
      <c r="F434" s="219">
        <v>1575</v>
      </c>
      <c r="G434" s="520"/>
      <c r="H434" s="521"/>
      <c r="I434" s="599"/>
    </row>
    <row r="435" spans="1:9" s="300" customFormat="1" ht="12" x14ac:dyDescent="0.25">
      <c r="A435" s="527"/>
      <c r="B435" s="514"/>
      <c r="C435" s="216" t="s">
        <v>388</v>
      </c>
      <c r="D435" s="217">
        <v>10</v>
      </c>
      <c r="E435" s="218">
        <v>1512</v>
      </c>
      <c r="F435" s="219">
        <v>15120</v>
      </c>
      <c r="G435" s="498"/>
      <c r="H435" s="499"/>
      <c r="I435" s="501"/>
    </row>
    <row r="436" spans="1:9" s="300" customFormat="1" ht="12" x14ac:dyDescent="0.25">
      <c r="A436" s="506" t="s">
        <v>1297</v>
      </c>
      <c r="B436" s="504" t="s">
        <v>1261</v>
      </c>
      <c r="C436" s="212" t="s">
        <v>651</v>
      </c>
      <c r="D436" s="213">
        <v>0.4</v>
      </c>
      <c r="E436" s="214"/>
      <c r="F436" s="215"/>
      <c r="G436" s="543"/>
      <c r="H436" s="544"/>
      <c r="I436" s="595"/>
    </row>
    <row r="437" spans="1:9" s="300" customFormat="1" ht="12" x14ac:dyDescent="0.25">
      <c r="A437" s="528"/>
      <c r="B437" s="508"/>
      <c r="C437" s="212" t="s">
        <v>71</v>
      </c>
      <c r="D437" s="213">
        <v>1</v>
      </c>
      <c r="E437" s="214"/>
      <c r="F437" s="215"/>
      <c r="G437" s="545"/>
      <c r="H437" s="546"/>
      <c r="I437" s="596"/>
    </row>
    <row r="438" spans="1:9" s="300" customFormat="1" ht="12" x14ac:dyDescent="0.25">
      <c r="A438" s="507"/>
      <c r="B438" s="505"/>
      <c r="C438" s="212" t="s">
        <v>388</v>
      </c>
      <c r="D438" s="213">
        <v>10</v>
      </c>
      <c r="E438" s="214"/>
      <c r="F438" s="215"/>
      <c r="G438" s="547"/>
      <c r="H438" s="548"/>
      <c r="I438" s="597"/>
    </row>
    <row r="439" spans="1:9" s="3" customFormat="1" ht="12" x14ac:dyDescent="0.25">
      <c r="A439" s="554" t="s">
        <v>995</v>
      </c>
      <c r="B439" s="495" t="s">
        <v>253</v>
      </c>
      <c r="C439" s="216" t="s">
        <v>651</v>
      </c>
      <c r="D439" s="217">
        <v>0.4</v>
      </c>
      <c r="E439" s="218"/>
      <c r="F439" s="219"/>
      <c r="G439" s="496" t="s">
        <v>1703</v>
      </c>
      <c r="H439" s="497"/>
      <c r="I439" s="500"/>
    </row>
    <row r="440" spans="1:9" s="3" customFormat="1" ht="12" x14ac:dyDescent="0.25">
      <c r="A440" s="554"/>
      <c r="B440" s="495"/>
      <c r="C440" s="216" t="s">
        <v>71</v>
      </c>
      <c r="D440" s="217">
        <v>1</v>
      </c>
      <c r="E440" s="218"/>
      <c r="F440" s="219"/>
      <c r="G440" s="498"/>
      <c r="H440" s="499"/>
      <c r="I440" s="501"/>
    </row>
    <row r="441" spans="1:9" s="3" customFormat="1" ht="12" x14ac:dyDescent="0.25">
      <c r="A441" s="503" t="s">
        <v>996</v>
      </c>
      <c r="B441" s="502" t="s">
        <v>254</v>
      </c>
      <c r="C441" s="212" t="s">
        <v>651</v>
      </c>
      <c r="D441" s="213">
        <v>0.4</v>
      </c>
      <c r="E441" s="214"/>
      <c r="F441" s="215"/>
      <c r="G441" s="543"/>
      <c r="H441" s="544"/>
      <c r="I441" s="595"/>
    </row>
    <row r="442" spans="1:9" s="3" customFormat="1" ht="12" x14ac:dyDescent="0.25">
      <c r="A442" s="503"/>
      <c r="B442" s="502"/>
      <c r="C442" s="212" t="s">
        <v>71</v>
      </c>
      <c r="D442" s="213">
        <v>1</v>
      </c>
      <c r="E442" s="214"/>
      <c r="F442" s="215"/>
      <c r="G442" s="547"/>
      <c r="H442" s="548"/>
      <c r="I442" s="597"/>
    </row>
    <row r="443" spans="1:9" s="3" customFormat="1" ht="12" x14ac:dyDescent="0.25">
      <c r="A443" s="572" t="s">
        <v>997</v>
      </c>
      <c r="B443" s="495" t="s">
        <v>696</v>
      </c>
      <c r="C443" s="216" t="s">
        <v>651</v>
      </c>
      <c r="D443" s="217">
        <v>0.4</v>
      </c>
      <c r="E443" s="218">
        <v>5071.5</v>
      </c>
      <c r="F443" s="219">
        <v>2028.6000000000001</v>
      </c>
      <c r="G443" s="496"/>
      <c r="H443" s="497"/>
      <c r="I443" s="500"/>
    </row>
    <row r="444" spans="1:9" s="3" customFormat="1" ht="12" x14ac:dyDescent="0.25">
      <c r="A444" s="572"/>
      <c r="B444" s="495"/>
      <c r="C444" s="216" t="s">
        <v>71</v>
      </c>
      <c r="D444" s="217">
        <v>1</v>
      </c>
      <c r="E444" s="218">
        <v>4914</v>
      </c>
      <c r="F444" s="219">
        <v>4914</v>
      </c>
      <c r="G444" s="520"/>
      <c r="H444" s="521"/>
      <c r="I444" s="599"/>
    </row>
    <row r="445" spans="1:9" s="3" customFormat="1" ht="12" x14ac:dyDescent="0.25">
      <c r="A445" s="572"/>
      <c r="B445" s="495"/>
      <c r="C445" s="216" t="s">
        <v>388</v>
      </c>
      <c r="D445" s="217">
        <v>10</v>
      </c>
      <c r="E445" s="218">
        <v>4914</v>
      </c>
      <c r="F445" s="219">
        <v>49140</v>
      </c>
      <c r="G445" s="498"/>
      <c r="H445" s="499"/>
      <c r="I445" s="501"/>
    </row>
    <row r="446" spans="1:9" s="3" customFormat="1" ht="12" x14ac:dyDescent="0.25">
      <c r="A446" s="576" t="s">
        <v>998</v>
      </c>
      <c r="B446" s="502" t="s">
        <v>255</v>
      </c>
      <c r="C446" s="212" t="s">
        <v>651</v>
      </c>
      <c r="D446" s="213">
        <v>0.4</v>
      </c>
      <c r="E446" s="214">
        <v>5827.5</v>
      </c>
      <c r="F446" s="215">
        <v>2331</v>
      </c>
      <c r="G446" s="543" t="s">
        <v>1704</v>
      </c>
      <c r="H446" s="544"/>
      <c r="I446" s="595"/>
    </row>
    <row r="447" spans="1:9" s="3" customFormat="1" ht="12" x14ac:dyDescent="0.25">
      <c r="A447" s="576"/>
      <c r="B447" s="502"/>
      <c r="C447" s="212" t="s">
        <v>71</v>
      </c>
      <c r="D447" s="213">
        <v>1</v>
      </c>
      <c r="E447" s="214">
        <v>5654.25</v>
      </c>
      <c r="F447" s="215">
        <v>5654.25</v>
      </c>
      <c r="G447" s="545"/>
      <c r="H447" s="546"/>
      <c r="I447" s="596"/>
    </row>
    <row r="448" spans="1:9" s="3" customFormat="1" ht="12" x14ac:dyDescent="0.25">
      <c r="A448" s="576"/>
      <c r="B448" s="502"/>
      <c r="C448" s="212" t="s">
        <v>388</v>
      </c>
      <c r="D448" s="213">
        <v>10</v>
      </c>
      <c r="E448" s="214">
        <v>5670</v>
      </c>
      <c r="F448" s="215">
        <v>56700</v>
      </c>
      <c r="G448" s="547"/>
      <c r="H448" s="548"/>
      <c r="I448" s="597"/>
    </row>
    <row r="449" spans="1:9" s="316" customFormat="1" ht="12" x14ac:dyDescent="0.25">
      <c r="A449" s="577" t="s">
        <v>1470</v>
      </c>
      <c r="B449" s="512"/>
      <c r="C449" s="216" t="s">
        <v>651</v>
      </c>
      <c r="D449" s="217">
        <v>0.4</v>
      </c>
      <c r="E449" s="218">
        <v>23506.875</v>
      </c>
      <c r="F449" s="219">
        <v>9402.75</v>
      </c>
      <c r="G449" s="496" t="s">
        <v>1705</v>
      </c>
      <c r="H449" s="497"/>
      <c r="I449" s="522"/>
    </row>
    <row r="450" spans="1:9" s="316" customFormat="1" ht="12" x14ac:dyDescent="0.25">
      <c r="A450" s="578"/>
      <c r="B450" s="514"/>
      <c r="C450" s="216" t="s">
        <v>71</v>
      </c>
      <c r="D450" s="217">
        <v>1</v>
      </c>
      <c r="E450" s="218">
        <v>23310</v>
      </c>
      <c r="F450" s="219">
        <v>23310</v>
      </c>
      <c r="G450" s="498"/>
      <c r="H450" s="499"/>
      <c r="I450" s="524"/>
    </row>
    <row r="451" spans="1:9" s="3" customFormat="1" ht="12" x14ac:dyDescent="0.25">
      <c r="A451" s="542" t="s">
        <v>999</v>
      </c>
      <c r="B451" s="502" t="s">
        <v>256</v>
      </c>
      <c r="C451" s="212" t="s">
        <v>651</v>
      </c>
      <c r="D451" s="213">
        <v>0.4</v>
      </c>
      <c r="E451" s="214">
        <v>3307.5</v>
      </c>
      <c r="F451" s="215">
        <v>1323</v>
      </c>
      <c r="G451" s="543" t="s">
        <v>1708</v>
      </c>
      <c r="H451" s="544"/>
      <c r="I451" s="595"/>
    </row>
    <row r="452" spans="1:9" s="3" customFormat="1" ht="12" x14ac:dyDescent="0.25">
      <c r="A452" s="542"/>
      <c r="B452" s="502"/>
      <c r="C452" s="212" t="s">
        <v>71</v>
      </c>
      <c r="D452" s="213">
        <v>1</v>
      </c>
      <c r="E452" s="214">
        <v>3150</v>
      </c>
      <c r="F452" s="215">
        <v>3150</v>
      </c>
      <c r="G452" s="545"/>
      <c r="H452" s="546"/>
      <c r="I452" s="596"/>
    </row>
    <row r="453" spans="1:9" s="3" customFormat="1" ht="12" x14ac:dyDescent="0.25">
      <c r="A453" s="542"/>
      <c r="B453" s="502"/>
      <c r="C453" s="212" t="s">
        <v>388</v>
      </c>
      <c r="D453" s="213">
        <v>10</v>
      </c>
      <c r="E453" s="214">
        <v>3150</v>
      </c>
      <c r="F453" s="215">
        <v>31500</v>
      </c>
      <c r="G453" s="547"/>
      <c r="H453" s="548"/>
      <c r="I453" s="597"/>
    </row>
    <row r="454" spans="1:9" s="3" customFormat="1" ht="12" x14ac:dyDescent="0.25">
      <c r="A454" s="573" t="s">
        <v>1000</v>
      </c>
      <c r="B454" s="495" t="s">
        <v>257</v>
      </c>
      <c r="C454" s="216" t="s">
        <v>651</v>
      </c>
      <c r="D454" s="217">
        <v>0.4</v>
      </c>
      <c r="E454" s="218">
        <v>5197.5</v>
      </c>
      <c r="F454" s="219">
        <v>2079</v>
      </c>
      <c r="G454" s="496" t="s">
        <v>1707</v>
      </c>
      <c r="H454" s="497"/>
      <c r="I454" s="500"/>
    </row>
    <row r="455" spans="1:9" s="3" customFormat="1" ht="12" x14ac:dyDescent="0.25">
      <c r="A455" s="573"/>
      <c r="B455" s="495"/>
      <c r="C455" s="216" t="s">
        <v>71</v>
      </c>
      <c r="D455" s="217">
        <v>1</v>
      </c>
      <c r="E455" s="218">
        <v>5040</v>
      </c>
      <c r="F455" s="219">
        <v>5040</v>
      </c>
      <c r="G455" s="520"/>
      <c r="H455" s="521"/>
      <c r="I455" s="599"/>
    </row>
    <row r="456" spans="1:9" s="3" customFormat="1" ht="12" x14ac:dyDescent="0.25">
      <c r="A456" s="573"/>
      <c r="B456" s="495"/>
      <c r="C456" s="216" t="s">
        <v>388</v>
      </c>
      <c r="D456" s="217">
        <v>10</v>
      </c>
      <c r="E456" s="218">
        <v>5040</v>
      </c>
      <c r="F456" s="219">
        <v>50400</v>
      </c>
      <c r="G456" s="498"/>
      <c r="H456" s="499"/>
      <c r="I456" s="501"/>
    </row>
    <row r="457" spans="1:9" s="3" customFormat="1" ht="12" x14ac:dyDescent="0.25">
      <c r="A457" s="503" t="s">
        <v>1001</v>
      </c>
      <c r="B457" s="502" t="s">
        <v>258</v>
      </c>
      <c r="C457" s="212" t="s">
        <v>651</v>
      </c>
      <c r="D457" s="213">
        <v>0.4</v>
      </c>
      <c r="E457" s="214">
        <v>5197.5</v>
      </c>
      <c r="F457" s="215">
        <v>2079</v>
      </c>
      <c r="G457" s="543" t="s">
        <v>1706</v>
      </c>
      <c r="H457" s="544"/>
      <c r="I457" s="595"/>
    </row>
    <row r="458" spans="1:9" s="3" customFormat="1" ht="12" x14ac:dyDescent="0.25">
      <c r="A458" s="503"/>
      <c r="B458" s="502"/>
      <c r="C458" s="212" t="s">
        <v>71</v>
      </c>
      <c r="D458" s="213">
        <v>1</v>
      </c>
      <c r="E458" s="214">
        <v>5040</v>
      </c>
      <c r="F458" s="215">
        <v>5040</v>
      </c>
      <c r="G458" s="545"/>
      <c r="H458" s="546"/>
      <c r="I458" s="596"/>
    </row>
    <row r="459" spans="1:9" s="3" customFormat="1" ht="12" x14ac:dyDescent="0.25">
      <c r="A459" s="503"/>
      <c r="B459" s="502"/>
      <c r="C459" s="212" t="s">
        <v>388</v>
      </c>
      <c r="D459" s="213">
        <v>10</v>
      </c>
      <c r="E459" s="214">
        <v>5040</v>
      </c>
      <c r="F459" s="215">
        <v>50400</v>
      </c>
      <c r="G459" s="547"/>
      <c r="H459" s="548"/>
      <c r="I459" s="597"/>
    </row>
    <row r="460" spans="1:9" s="3" customFormat="1" ht="12" x14ac:dyDescent="0.25">
      <c r="A460" s="572" t="s">
        <v>1002</v>
      </c>
      <c r="B460" s="495" t="s">
        <v>259</v>
      </c>
      <c r="C460" s="216" t="s">
        <v>651</v>
      </c>
      <c r="D460" s="217">
        <v>0.4</v>
      </c>
      <c r="E460" s="218"/>
      <c r="F460" s="219"/>
      <c r="G460" s="496"/>
      <c r="H460" s="497"/>
      <c r="I460" s="500"/>
    </row>
    <row r="461" spans="1:9" s="3" customFormat="1" ht="12" x14ac:dyDescent="0.25">
      <c r="A461" s="572"/>
      <c r="B461" s="495"/>
      <c r="C461" s="216" t="s">
        <v>71</v>
      </c>
      <c r="D461" s="217">
        <v>1</v>
      </c>
      <c r="E461" s="218"/>
      <c r="F461" s="219"/>
      <c r="G461" s="520"/>
      <c r="H461" s="521"/>
      <c r="I461" s="599"/>
    </row>
    <row r="462" spans="1:9" s="3" customFormat="1" ht="12" x14ac:dyDescent="0.25">
      <c r="A462" s="572"/>
      <c r="B462" s="495"/>
      <c r="C462" s="216" t="s">
        <v>388</v>
      </c>
      <c r="D462" s="217">
        <v>10</v>
      </c>
      <c r="E462" s="218"/>
      <c r="F462" s="219"/>
      <c r="G462" s="498"/>
      <c r="H462" s="499"/>
      <c r="I462" s="501"/>
    </row>
    <row r="463" spans="1:9" s="3" customFormat="1" ht="12" x14ac:dyDescent="0.25">
      <c r="A463" s="503" t="s">
        <v>1003</v>
      </c>
      <c r="B463" s="502" t="s">
        <v>260</v>
      </c>
      <c r="C463" s="212" t="s">
        <v>651</v>
      </c>
      <c r="D463" s="213">
        <v>0.4</v>
      </c>
      <c r="E463" s="214"/>
      <c r="F463" s="215"/>
      <c r="G463" s="543"/>
      <c r="H463" s="544"/>
      <c r="I463" s="595"/>
    </row>
    <row r="464" spans="1:9" s="3" customFormat="1" ht="12" x14ac:dyDescent="0.25">
      <c r="A464" s="503"/>
      <c r="B464" s="502"/>
      <c r="C464" s="212" t="s">
        <v>71</v>
      </c>
      <c r="D464" s="213">
        <v>1</v>
      </c>
      <c r="E464" s="214"/>
      <c r="F464" s="215"/>
      <c r="G464" s="545"/>
      <c r="H464" s="546"/>
      <c r="I464" s="596"/>
    </row>
    <row r="465" spans="1:9" s="3" customFormat="1" ht="12" x14ac:dyDescent="0.25">
      <c r="A465" s="503"/>
      <c r="B465" s="502"/>
      <c r="C465" s="212" t="s">
        <v>388</v>
      </c>
      <c r="D465" s="213">
        <v>10</v>
      </c>
      <c r="E465" s="214"/>
      <c r="F465" s="215"/>
      <c r="G465" s="547"/>
      <c r="H465" s="548"/>
      <c r="I465" s="597"/>
    </row>
    <row r="466" spans="1:9" s="3" customFormat="1" ht="12" x14ac:dyDescent="0.25">
      <c r="A466" s="494" t="s">
        <v>1004</v>
      </c>
      <c r="B466" s="495" t="s">
        <v>262</v>
      </c>
      <c r="C466" s="216" t="s">
        <v>651</v>
      </c>
      <c r="D466" s="217">
        <v>0.4</v>
      </c>
      <c r="E466" s="218">
        <v>1795.5</v>
      </c>
      <c r="F466" s="219">
        <v>718.2</v>
      </c>
      <c r="G466" s="496"/>
      <c r="H466" s="497"/>
      <c r="I466" s="500"/>
    </row>
    <row r="467" spans="1:9" s="3" customFormat="1" ht="12" x14ac:dyDescent="0.25">
      <c r="A467" s="494"/>
      <c r="B467" s="495"/>
      <c r="C467" s="216" t="s">
        <v>71</v>
      </c>
      <c r="D467" s="217">
        <v>1</v>
      </c>
      <c r="E467" s="218">
        <v>1701</v>
      </c>
      <c r="F467" s="219">
        <v>1701</v>
      </c>
      <c r="G467" s="520"/>
      <c r="H467" s="521"/>
      <c r="I467" s="599"/>
    </row>
    <row r="468" spans="1:9" s="3" customFormat="1" ht="12" x14ac:dyDescent="0.25">
      <c r="A468" s="494"/>
      <c r="B468" s="495"/>
      <c r="C468" s="216" t="s">
        <v>388</v>
      </c>
      <c r="D468" s="217">
        <v>10</v>
      </c>
      <c r="E468" s="218">
        <v>1638</v>
      </c>
      <c r="F468" s="219">
        <v>16380</v>
      </c>
      <c r="G468" s="520"/>
      <c r="H468" s="521"/>
      <c r="I468" s="599"/>
    </row>
    <row r="469" spans="1:9" s="3" customFormat="1" ht="12" x14ac:dyDescent="0.25">
      <c r="A469" s="494"/>
      <c r="B469" s="495"/>
      <c r="C469" s="216" t="s">
        <v>685</v>
      </c>
      <c r="D469" s="217">
        <v>45</v>
      </c>
      <c r="E469" s="218">
        <v>1588.8600000000001</v>
      </c>
      <c r="F469" s="219">
        <v>71498.7</v>
      </c>
      <c r="G469" s="498"/>
      <c r="H469" s="499"/>
      <c r="I469" s="501"/>
    </row>
    <row r="470" spans="1:9" s="3" customFormat="1" ht="12" x14ac:dyDescent="0.25">
      <c r="A470" s="503" t="s">
        <v>1005</v>
      </c>
      <c r="B470" s="502" t="s">
        <v>263</v>
      </c>
      <c r="C470" s="212" t="s">
        <v>651</v>
      </c>
      <c r="D470" s="213">
        <v>0.4</v>
      </c>
      <c r="E470" s="214"/>
      <c r="F470" s="215"/>
      <c r="G470" s="543"/>
      <c r="H470" s="544"/>
      <c r="I470" s="595"/>
    </row>
    <row r="471" spans="1:9" s="3" customFormat="1" ht="12" x14ac:dyDescent="0.25">
      <c r="A471" s="503"/>
      <c r="B471" s="502"/>
      <c r="C471" s="212" t="s">
        <v>71</v>
      </c>
      <c r="D471" s="213">
        <v>1</v>
      </c>
      <c r="E471" s="214"/>
      <c r="F471" s="215"/>
      <c r="G471" s="545"/>
      <c r="H471" s="546"/>
      <c r="I471" s="596"/>
    </row>
    <row r="472" spans="1:9" s="3" customFormat="1" ht="12" x14ac:dyDescent="0.25">
      <c r="A472" s="503"/>
      <c r="B472" s="502"/>
      <c r="C472" s="212" t="s">
        <v>388</v>
      </c>
      <c r="D472" s="213">
        <v>10</v>
      </c>
      <c r="E472" s="214"/>
      <c r="F472" s="215"/>
      <c r="G472" s="547"/>
      <c r="H472" s="548"/>
      <c r="I472" s="597"/>
    </row>
    <row r="473" spans="1:9" s="3" customFormat="1" ht="12" x14ac:dyDescent="0.25">
      <c r="A473" s="494" t="s">
        <v>1006</v>
      </c>
      <c r="B473" s="495" t="s">
        <v>264</v>
      </c>
      <c r="C473" s="216" t="s">
        <v>651</v>
      </c>
      <c r="D473" s="217">
        <v>0.4</v>
      </c>
      <c r="E473" s="218">
        <v>7717.5</v>
      </c>
      <c r="F473" s="219">
        <v>3087</v>
      </c>
      <c r="G473" s="496" t="s">
        <v>1710</v>
      </c>
      <c r="H473" s="497"/>
      <c r="I473" s="500"/>
    </row>
    <row r="474" spans="1:9" s="3" customFormat="1" ht="12" x14ac:dyDescent="0.25">
      <c r="A474" s="494"/>
      <c r="B474" s="495"/>
      <c r="C474" s="216" t="s">
        <v>71</v>
      </c>
      <c r="D474" s="217">
        <v>1</v>
      </c>
      <c r="E474" s="218">
        <v>7560</v>
      </c>
      <c r="F474" s="219">
        <v>7560</v>
      </c>
      <c r="G474" s="498"/>
      <c r="H474" s="499"/>
      <c r="I474" s="501"/>
    </row>
    <row r="475" spans="1:9" s="316" customFormat="1" ht="12" x14ac:dyDescent="0.25">
      <c r="A475" s="494" t="s">
        <v>1709</v>
      </c>
      <c r="B475" s="495" t="s">
        <v>264</v>
      </c>
      <c r="C475" s="216" t="s">
        <v>651</v>
      </c>
      <c r="D475" s="217">
        <v>0.4</v>
      </c>
      <c r="E475" s="218"/>
      <c r="F475" s="219"/>
      <c r="G475" s="496" t="s">
        <v>1711</v>
      </c>
      <c r="H475" s="497"/>
      <c r="I475" s="500"/>
    </row>
    <row r="476" spans="1:9" s="316" customFormat="1" ht="12" x14ac:dyDescent="0.25">
      <c r="A476" s="494"/>
      <c r="B476" s="495"/>
      <c r="C476" s="216" t="s">
        <v>71</v>
      </c>
      <c r="D476" s="217">
        <v>1</v>
      </c>
      <c r="E476" s="218"/>
      <c r="F476" s="219"/>
      <c r="G476" s="498"/>
      <c r="H476" s="499"/>
      <c r="I476" s="501"/>
    </row>
    <row r="477" spans="1:9" s="316" customFormat="1" ht="12" x14ac:dyDescent="0.25">
      <c r="A477" s="518" t="s">
        <v>1717</v>
      </c>
      <c r="B477" s="519" t="s">
        <v>1716</v>
      </c>
      <c r="C477" s="212" t="s">
        <v>651</v>
      </c>
      <c r="D477" s="427">
        <v>0.4</v>
      </c>
      <c r="E477" s="214"/>
      <c r="F477" s="215"/>
      <c r="G477" s="543"/>
      <c r="H477" s="602"/>
      <c r="I477" s="595"/>
    </row>
    <row r="478" spans="1:9" s="316" customFormat="1" ht="12" x14ac:dyDescent="0.25">
      <c r="A478" s="510"/>
      <c r="B478" s="508"/>
      <c r="C478" s="212" t="s">
        <v>71</v>
      </c>
      <c r="D478" s="427">
        <v>1</v>
      </c>
      <c r="E478" s="214"/>
      <c r="F478" s="215"/>
      <c r="G478" s="545"/>
      <c r="H478" s="546"/>
      <c r="I478" s="596"/>
    </row>
    <row r="479" spans="1:9" s="316" customFormat="1" ht="12" x14ac:dyDescent="0.25">
      <c r="A479" s="511"/>
      <c r="B479" s="505"/>
      <c r="C479" s="212" t="s">
        <v>388</v>
      </c>
      <c r="D479" s="427">
        <v>10</v>
      </c>
      <c r="E479" s="214"/>
      <c r="F479" s="215"/>
      <c r="G479" s="547"/>
      <c r="H479" s="548"/>
      <c r="I479" s="597"/>
    </row>
    <row r="480" spans="1:9" s="3" customFormat="1" ht="12" x14ac:dyDescent="0.25">
      <c r="A480" s="554" t="s">
        <v>1007</v>
      </c>
      <c r="B480" s="495" t="s">
        <v>265</v>
      </c>
      <c r="C480" s="216" t="s">
        <v>651</v>
      </c>
      <c r="D480" s="217">
        <v>0.4</v>
      </c>
      <c r="E480" s="218">
        <v>1795.5</v>
      </c>
      <c r="F480" s="219">
        <v>718.2</v>
      </c>
      <c r="G480" s="496"/>
      <c r="H480" s="497"/>
      <c r="I480" s="500"/>
    </row>
    <row r="481" spans="1:9" s="3" customFormat="1" ht="12" x14ac:dyDescent="0.25">
      <c r="A481" s="554"/>
      <c r="B481" s="495"/>
      <c r="C481" s="216" t="s">
        <v>71</v>
      </c>
      <c r="D481" s="217">
        <v>1</v>
      </c>
      <c r="E481" s="218">
        <v>1701</v>
      </c>
      <c r="F481" s="219">
        <v>1701</v>
      </c>
      <c r="G481" s="520"/>
      <c r="H481" s="521"/>
      <c r="I481" s="599"/>
    </row>
    <row r="482" spans="1:9" s="3" customFormat="1" ht="12" x14ac:dyDescent="0.25">
      <c r="A482" s="554"/>
      <c r="B482" s="495"/>
      <c r="C482" s="216" t="s">
        <v>388</v>
      </c>
      <c r="D482" s="217">
        <v>10</v>
      </c>
      <c r="E482" s="218">
        <v>1638</v>
      </c>
      <c r="F482" s="219">
        <v>16380</v>
      </c>
      <c r="G482" s="498"/>
      <c r="H482" s="499"/>
      <c r="I482" s="501"/>
    </row>
    <row r="483" spans="1:9" s="3" customFormat="1" ht="12" x14ac:dyDescent="0.25">
      <c r="A483" s="552" t="s">
        <v>1008</v>
      </c>
      <c r="B483" s="502" t="s">
        <v>266</v>
      </c>
      <c r="C483" s="212" t="s">
        <v>651</v>
      </c>
      <c r="D483" s="213">
        <v>0.4</v>
      </c>
      <c r="E483" s="214">
        <v>1543.5</v>
      </c>
      <c r="F483" s="215">
        <v>617.4</v>
      </c>
      <c r="G483" s="543" t="s">
        <v>1712</v>
      </c>
      <c r="H483" s="544"/>
      <c r="I483" s="595"/>
    </row>
    <row r="484" spans="1:9" s="3" customFormat="1" ht="12" x14ac:dyDescent="0.25">
      <c r="A484" s="552"/>
      <c r="B484" s="502"/>
      <c r="C484" s="212" t="s">
        <v>71</v>
      </c>
      <c r="D484" s="213">
        <v>1</v>
      </c>
      <c r="E484" s="214">
        <v>1449</v>
      </c>
      <c r="F484" s="215">
        <v>1449</v>
      </c>
      <c r="G484" s="545"/>
      <c r="H484" s="546"/>
      <c r="I484" s="596"/>
    </row>
    <row r="485" spans="1:9" s="3" customFormat="1" ht="12" x14ac:dyDescent="0.25">
      <c r="A485" s="552"/>
      <c r="B485" s="502"/>
      <c r="C485" s="212" t="s">
        <v>388</v>
      </c>
      <c r="D485" s="213">
        <v>10</v>
      </c>
      <c r="E485" s="214">
        <v>1386</v>
      </c>
      <c r="F485" s="215">
        <v>13860</v>
      </c>
      <c r="G485" s="547"/>
      <c r="H485" s="548"/>
      <c r="I485" s="597"/>
    </row>
    <row r="486" spans="1:9" s="3" customFormat="1" ht="12" x14ac:dyDescent="0.25">
      <c r="A486" s="554" t="s">
        <v>1009</v>
      </c>
      <c r="B486" s="495" t="s">
        <v>697</v>
      </c>
      <c r="C486" s="216" t="s">
        <v>651</v>
      </c>
      <c r="D486" s="217">
        <v>0.4</v>
      </c>
      <c r="E486" s="218">
        <v>1606.5</v>
      </c>
      <c r="F486" s="219">
        <v>642.6</v>
      </c>
      <c r="G486" s="496"/>
      <c r="H486" s="497"/>
      <c r="I486" s="500"/>
    </row>
    <row r="487" spans="1:9" s="3" customFormat="1" ht="12" x14ac:dyDescent="0.25">
      <c r="A487" s="554"/>
      <c r="B487" s="495"/>
      <c r="C487" s="216" t="s">
        <v>71</v>
      </c>
      <c r="D487" s="217">
        <v>1</v>
      </c>
      <c r="E487" s="218">
        <v>1512</v>
      </c>
      <c r="F487" s="219">
        <v>1512</v>
      </c>
      <c r="G487" s="520"/>
      <c r="H487" s="521"/>
      <c r="I487" s="599"/>
    </row>
    <row r="488" spans="1:9" s="3" customFormat="1" ht="12" x14ac:dyDescent="0.25">
      <c r="A488" s="554"/>
      <c r="B488" s="495"/>
      <c r="C488" s="216" t="s">
        <v>388</v>
      </c>
      <c r="D488" s="217">
        <v>10</v>
      </c>
      <c r="E488" s="218">
        <v>1449</v>
      </c>
      <c r="F488" s="219">
        <v>14490</v>
      </c>
      <c r="G488" s="498"/>
      <c r="H488" s="499"/>
      <c r="I488" s="501"/>
    </row>
    <row r="489" spans="1:9" s="3" customFormat="1" ht="12" x14ac:dyDescent="0.25">
      <c r="A489" s="552" t="s">
        <v>1010</v>
      </c>
      <c r="B489" s="502" t="s">
        <v>697</v>
      </c>
      <c r="C489" s="212" t="s">
        <v>651</v>
      </c>
      <c r="D489" s="213">
        <v>0.4</v>
      </c>
      <c r="E489" s="214">
        <v>1732.5</v>
      </c>
      <c r="F489" s="215">
        <v>693</v>
      </c>
      <c r="G489" s="543" t="s">
        <v>1713</v>
      </c>
      <c r="H489" s="544"/>
      <c r="I489" s="595"/>
    </row>
    <row r="490" spans="1:9" s="3" customFormat="1" ht="12" x14ac:dyDescent="0.25">
      <c r="A490" s="552"/>
      <c r="B490" s="502"/>
      <c r="C490" s="212" t="s">
        <v>71</v>
      </c>
      <c r="D490" s="213">
        <v>1</v>
      </c>
      <c r="E490" s="214">
        <v>1638</v>
      </c>
      <c r="F490" s="215">
        <v>1638</v>
      </c>
      <c r="G490" s="545"/>
      <c r="H490" s="546"/>
      <c r="I490" s="596"/>
    </row>
    <row r="491" spans="1:9" s="3" customFormat="1" ht="12" x14ac:dyDescent="0.25">
      <c r="A491" s="552"/>
      <c r="B491" s="502"/>
      <c r="C491" s="212" t="s">
        <v>388</v>
      </c>
      <c r="D491" s="213">
        <v>10</v>
      </c>
      <c r="E491" s="214">
        <v>1575</v>
      </c>
      <c r="F491" s="215">
        <v>15750</v>
      </c>
      <c r="G491" s="547"/>
      <c r="H491" s="548"/>
      <c r="I491" s="597"/>
    </row>
    <row r="492" spans="1:9" s="3" customFormat="1" ht="12" x14ac:dyDescent="0.25">
      <c r="A492" s="494" t="s">
        <v>1011</v>
      </c>
      <c r="B492" s="495" t="s">
        <v>267</v>
      </c>
      <c r="C492" s="216" t="s">
        <v>651</v>
      </c>
      <c r="D492" s="217">
        <v>0.4</v>
      </c>
      <c r="E492" s="218">
        <v>2047.5</v>
      </c>
      <c r="F492" s="219">
        <v>819</v>
      </c>
      <c r="G492" s="496"/>
      <c r="H492" s="497"/>
      <c r="I492" s="500"/>
    </row>
    <row r="493" spans="1:9" s="3" customFormat="1" ht="12" x14ac:dyDescent="0.25">
      <c r="A493" s="494"/>
      <c r="B493" s="495"/>
      <c r="C493" s="216" t="s">
        <v>71</v>
      </c>
      <c r="D493" s="217">
        <v>1</v>
      </c>
      <c r="E493" s="218">
        <v>1953</v>
      </c>
      <c r="F493" s="219">
        <v>1953</v>
      </c>
      <c r="G493" s="520"/>
      <c r="H493" s="521"/>
      <c r="I493" s="599"/>
    </row>
    <row r="494" spans="1:9" s="3" customFormat="1" ht="12" x14ac:dyDescent="0.25">
      <c r="A494" s="494"/>
      <c r="B494" s="495"/>
      <c r="C494" s="216" t="s">
        <v>388</v>
      </c>
      <c r="D494" s="217">
        <v>10</v>
      </c>
      <c r="E494" s="218">
        <v>1890</v>
      </c>
      <c r="F494" s="219">
        <v>18900</v>
      </c>
      <c r="G494" s="498"/>
      <c r="H494" s="499"/>
      <c r="I494" s="501"/>
    </row>
    <row r="495" spans="1:9" s="316" customFormat="1" ht="12" x14ac:dyDescent="0.25">
      <c r="A495" s="509" t="s">
        <v>1429</v>
      </c>
      <c r="B495" s="504" t="s">
        <v>1471</v>
      </c>
      <c r="C495" s="212" t="s">
        <v>651</v>
      </c>
      <c r="D495" s="213">
        <v>0.4</v>
      </c>
      <c r="E495" s="214">
        <v>3307.5</v>
      </c>
      <c r="F495" s="215">
        <v>1323</v>
      </c>
      <c r="G495" s="543" t="s">
        <v>1715</v>
      </c>
      <c r="H495" s="544"/>
      <c r="I495" s="533"/>
    </row>
    <row r="496" spans="1:9" s="316" customFormat="1" ht="12" x14ac:dyDescent="0.25">
      <c r="A496" s="510"/>
      <c r="B496" s="508"/>
      <c r="C496" s="212" t="s">
        <v>71</v>
      </c>
      <c r="D496" s="213">
        <v>1</v>
      </c>
      <c r="E496" s="214">
        <v>3150</v>
      </c>
      <c r="F496" s="215">
        <v>3150</v>
      </c>
      <c r="G496" s="545"/>
      <c r="H496" s="546"/>
      <c r="I496" s="534"/>
    </row>
    <row r="497" spans="1:9" s="316" customFormat="1" ht="12" x14ac:dyDescent="0.25">
      <c r="A497" s="511"/>
      <c r="B497" s="505"/>
      <c r="C497" s="212" t="s">
        <v>388</v>
      </c>
      <c r="D497" s="213">
        <v>10</v>
      </c>
      <c r="E497" s="214">
        <v>3150</v>
      </c>
      <c r="F497" s="215">
        <v>31500</v>
      </c>
      <c r="G497" s="547"/>
      <c r="H497" s="548"/>
      <c r="I497" s="537"/>
    </row>
    <row r="498" spans="1:9" s="3" customFormat="1" ht="12" x14ac:dyDescent="0.25">
      <c r="A498" s="494" t="s">
        <v>1012</v>
      </c>
      <c r="B498" s="495" t="s">
        <v>268</v>
      </c>
      <c r="C498" s="216" t="s">
        <v>651</v>
      </c>
      <c r="D498" s="217">
        <v>0.4</v>
      </c>
      <c r="E498" s="218">
        <v>6331.5</v>
      </c>
      <c r="F498" s="219">
        <v>2532.6</v>
      </c>
      <c r="G498" s="496"/>
      <c r="H498" s="497"/>
      <c r="I498" s="500"/>
    </row>
    <row r="499" spans="1:9" s="3" customFormat="1" ht="12" x14ac:dyDescent="0.25">
      <c r="A499" s="494"/>
      <c r="B499" s="495"/>
      <c r="C499" s="216" t="s">
        <v>71</v>
      </c>
      <c r="D499" s="217">
        <v>1</v>
      </c>
      <c r="E499" s="218">
        <v>6174</v>
      </c>
      <c r="F499" s="219">
        <v>6174</v>
      </c>
      <c r="G499" s="498"/>
      <c r="H499" s="499"/>
      <c r="I499" s="501"/>
    </row>
    <row r="500" spans="1:9" s="3" customFormat="1" ht="12" x14ac:dyDescent="0.25">
      <c r="A500" s="552" t="s">
        <v>1013</v>
      </c>
      <c r="B500" s="502" t="s">
        <v>269</v>
      </c>
      <c r="C500" s="212" t="s">
        <v>651</v>
      </c>
      <c r="D500" s="213">
        <v>0.4</v>
      </c>
      <c r="E500" s="214">
        <v>2299.5</v>
      </c>
      <c r="F500" s="215">
        <v>919.80000000000007</v>
      </c>
      <c r="G500" s="543" t="s">
        <v>1714</v>
      </c>
      <c r="H500" s="544"/>
      <c r="I500" s="595"/>
    </row>
    <row r="501" spans="1:9" s="3" customFormat="1" ht="12" x14ac:dyDescent="0.25">
      <c r="A501" s="552"/>
      <c r="B501" s="502"/>
      <c r="C501" s="212" t="s">
        <v>71</v>
      </c>
      <c r="D501" s="213">
        <v>1</v>
      </c>
      <c r="E501" s="214">
        <v>2126.25</v>
      </c>
      <c r="F501" s="215">
        <v>2126.25</v>
      </c>
      <c r="G501" s="545"/>
      <c r="H501" s="546"/>
      <c r="I501" s="596"/>
    </row>
    <row r="502" spans="1:9" s="3" customFormat="1" ht="12" x14ac:dyDescent="0.25">
      <c r="A502" s="552"/>
      <c r="B502" s="502"/>
      <c r="C502" s="212" t="s">
        <v>388</v>
      </c>
      <c r="D502" s="213">
        <v>10</v>
      </c>
      <c r="E502" s="214">
        <v>2142</v>
      </c>
      <c r="F502" s="215">
        <v>21420</v>
      </c>
      <c r="G502" s="545"/>
      <c r="H502" s="546"/>
      <c r="I502" s="596"/>
    </row>
    <row r="503" spans="1:9" s="3" customFormat="1" ht="12" x14ac:dyDescent="0.25">
      <c r="A503" s="552"/>
      <c r="B503" s="502"/>
      <c r="C503" s="212" t="s">
        <v>685</v>
      </c>
      <c r="D503" s="213">
        <v>45</v>
      </c>
      <c r="E503" s="214">
        <v>2077.7400000000002</v>
      </c>
      <c r="F503" s="215">
        <v>93498.3</v>
      </c>
      <c r="G503" s="547"/>
      <c r="H503" s="548"/>
      <c r="I503" s="597"/>
    </row>
    <row r="504" spans="1:9" s="316" customFormat="1" ht="12" x14ac:dyDescent="0.25">
      <c r="A504" s="580" t="s">
        <v>1718</v>
      </c>
      <c r="B504" s="574" t="s">
        <v>269</v>
      </c>
      <c r="C504" s="216" t="s">
        <v>651</v>
      </c>
      <c r="D504" s="217">
        <v>0.4</v>
      </c>
      <c r="E504" s="218"/>
      <c r="F504" s="219"/>
      <c r="G504" s="496"/>
      <c r="H504" s="553"/>
      <c r="I504" s="500"/>
    </row>
    <row r="505" spans="1:9" s="316" customFormat="1" ht="12" x14ac:dyDescent="0.25">
      <c r="A505" s="526"/>
      <c r="B505" s="513"/>
      <c r="C505" s="216" t="s">
        <v>71</v>
      </c>
      <c r="D505" s="217">
        <v>1</v>
      </c>
      <c r="E505" s="218"/>
      <c r="F505" s="219"/>
      <c r="G505" s="520"/>
      <c r="H505" s="521"/>
      <c r="I505" s="599"/>
    </row>
    <row r="506" spans="1:9" s="316" customFormat="1" ht="12" x14ac:dyDescent="0.25">
      <c r="A506" s="527"/>
      <c r="B506" s="514"/>
      <c r="C506" s="216" t="s">
        <v>388</v>
      </c>
      <c r="D506" s="217">
        <v>10</v>
      </c>
      <c r="E506" s="218"/>
      <c r="F506" s="219"/>
      <c r="G506" s="498"/>
      <c r="H506" s="499"/>
      <c r="I506" s="501"/>
    </row>
    <row r="507" spans="1:9" s="316" customFormat="1" ht="12" x14ac:dyDescent="0.25">
      <c r="A507" s="579" t="s">
        <v>1720</v>
      </c>
      <c r="B507" s="519" t="s">
        <v>1719</v>
      </c>
      <c r="C507" s="212" t="s">
        <v>651</v>
      </c>
      <c r="D507" s="213">
        <v>0.4</v>
      </c>
      <c r="E507" s="214">
        <v>3559.5</v>
      </c>
      <c r="F507" s="215">
        <v>1423.8</v>
      </c>
      <c r="G507" s="543" t="s">
        <v>1721</v>
      </c>
      <c r="H507" s="602"/>
      <c r="I507" s="595"/>
    </row>
    <row r="508" spans="1:9" s="316" customFormat="1" ht="12" x14ac:dyDescent="0.25">
      <c r="A508" s="528"/>
      <c r="B508" s="508"/>
      <c r="C508" s="212" t="s">
        <v>71</v>
      </c>
      <c r="D508" s="213">
        <v>1</v>
      </c>
      <c r="E508" s="214">
        <v>3386.25</v>
      </c>
      <c r="F508" s="215">
        <v>3386.25</v>
      </c>
      <c r="G508" s="545"/>
      <c r="H508" s="546"/>
      <c r="I508" s="596"/>
    </row>
    <row r="509" spans="1:9" s="316" customFormat="1" ht="12" x14ac:dyDescent="0.25">
      <c r="A509" s="507"/>
      <c r="B509" s="505"/>
      <c r="C509" s="212" t="s">
        <v>388</v>
      </c>
      <c r="D509" s="213">
        <v>10</v>
      </c>
      <c r="E509" s="214">
        <v>3402</v>
      </c>
      <c r="F509" s="215">
        <v>34020</v>
      </c>
      <c r="G509" s="547"/>
      <c r="H509" s="548"/>
      <c r="I509" s="597"/>
    </row>
    <row r="510" spans="1:9" s="3" customFormat="1" ht="12" x14ac:dyDescent="0.25">
      <c r="A510" s="494" t="s">
        <v>1014</v>
      </c>
      <c r="B510" s="495" t="s">
        <v>698</v>
      </c>
      <c r="C510" s="216" t="s">
        <v>651</v>
      </c>
      <c r="D510" s="217">
        <v>0.4</v>
      </c>
      <c r="E510" s="218">
        <v>1858.5</v>
      </c>
      <c r="F510" s="219">
        <v>743.4</v>
      </c>
      <c r="G510" s="496"/>
      <c r="H510" s="497"/>
      <c r="I510" s="500"/>
    </row>
    <row r="511" spans="1:9" s="3" customFormat="1" ht="12" x14ac:dyDescent="0.25">
      <c r="A511" s="494"/>
      <c r="B511" s="495"/>
      <c r="C511" s="216" t="s">
        <v>71</v>
      </c>
      <c r="D511" s="217">
        <v>1</v>
      </c>
      <c r="E511" s="218">
        <v>1764</v>
      </c>
      <c r="F511" s="219">
        <v>1764</v>
      </c>
      <c r="G511" s="520"/>
      <c r="H511" s="521"/>
      <c r="I511" s="599"/>
    </row>
    <row r="512" spans="1:9" s="3" customFormat="1" ht="12" x14ac:dyDescent="0.25">
      <c r="A512" s="494"/>
      <c r="B512" s="495"/>
      <c r="C512" s="216" t="s">
        <v>388</v>
      </c>
      <c r="D512" s="217">
        <v>10</v>
      </c>
      <c r="E512" s="218">
        <v>1701</v>
      </c>
      <c r="F512" s="219">
        <v>17010</v>
      </c>
      <c r="G512" s="498"/>
      <c r="H512" s="499"/>
      <c r="I512" s="501"/>
    </row>
    <row r="513" spans="1:9" s="316" customFormat="1" ht="12" x14ac:dyDescent="0.25">
      <c r="A513" s="518" t="s">
        <v>1724</v>
      </c>
      <c r="B513" s="519" t="s">
        <v>1722</v>
      </c>
      <c r="C513" s="212" t="s">
        <v>651</v>
      </c>
      <c r="D513" s="427">
        <v>0.4</v>
      </c>
      <c r="E513" s="214"/>
      <c r="F513" s="215"/>
      <c r="G513" s="543"/>
      <c r="H513" s="544"/>
      <c r="I513" s="595"/>
    </row>
    <row r="514" spans="1:9" s="316" customFormat="1" ht="12" x14ac:dyDescent="0.25">
      <c r="A514" s="510"/>
      <c r="B514" s="508"/>
      <c r="C514" s="212" t="s">
        <v>71</v>
      </c>
      <c r="D514" s="427">
        <v>1</v>
      </c>
      <c r="E514" s="214"/>
      <c r="F514" s="215"/>
      <c r="G514" s="545"/>
      <c r="H514" s="546"/>
      <c r="I514" s="596"/>
    </row>
    <row r="515" spans="1:9" s="316" customFormat="1" ht="12" x14ac:dyDescent="0.25">
      <c r="A515" s="511"/>
      <c r="B515" s="505"/>
      <c r="C515" s="212" t="s">
        <v>388</v>
      </c>
      <c r="D515" s="427">
        <v>10</v>
      </c>
      <c r="E515" s="214"/>
      <c r="F515" s="215"/>
      <c r="G515" s="547"/>
      <c r="H515" s="548"/>
      <c r="I515" s="597"/>
    </row>
    <row r="516" spans="1:9" s="316" customFormat="1" ht="12" x14ac:dyDescent="0.25">
      <c r="A516" s="575" t="s">
        <v>1723</v>
      </c>
      <c r="B516" s="574" t="s">
        <v>1722</v>
      </c>
      <c r="C516" s="216" t="s">
        <v>651</v>
      </c>
      <c r="D516" s="428">
        <v>0.4</v>
      </c>
      <c r="E516" s="218"/>
      <c r="F516" s="219"/>
      <c r="G516" s="496"/>
      <c r="H516" s="497"/>
      <c r="I516" s="500"/>
    </row>
    <row r="517" spans="1:9" s="316" customFormat="1" ht="12" x14ac:dyDescent="0.25">
      <c r="A517" s="516"/>
      <c r="B517" s="513"/>
      <c r="C517" s="216" t="s">
        <v>71</v>
      </c>
      <c r="D517" s="428">
        <v>1</v>
      </c>
      <c r="E517" s="218"/>
      <c r="F517" s="219"/>
      <c r="G517" s="520"/>
      <c r="H517" s="521"/>
      <c r="I517" s="599"/>
    </row>
    <row r="518" spans="1:9" s="316" customFormat="1" ht="12" x14ac:dyDescent="0.25">
      <c r="A518" s="517"/>
      <c r="B518" s="514"/>
      <c r="C518" s="216" t="s">
        <v>388</v>
      </c>
      <c r="D518" s="428">
        <v>10</v>
      </c>
      <c r="E518" s="218"/>
      <c r="F518" s="219"/>
      <c r="G518" s="498"/>
      <c r="H518" s="499"/>
      <c r="I518" s="501"/>
    </row>
    <row r="519" spans="1:9" s="3" customFormat="1" ht="12" x14ac:dyDescent="0.25">
      <c r="A519" s="503" t="s">
        <v>1015</v>
      </c>
      <c r="B519" s="502" t="s">
        <v>270</v>
      </c>
      <c r="C519" s="212" t="s">
        <v>651</v>
      </c>
      <c r="D519" s="213">
        <v>0.4</v>
      </c>
      <c r="E519" s="214">
        <v>2299.5</v>
      </c>
      <c r="F519" s="215">
        <v>919.80000000000007</v>
      </c>
      <c r="G519" s="543"/>
      <c r="H519" s="544"/>
      <c r="I519" s="595"/>
    </row>
    <row r="520" spans="1:9" s="3" customFormat="1" ht="12" x14ac:dyDescent="0.25">
      <c r="A520" s="503"/>
      <c r="B520" s="502"/>
      <c r="C520" s="212" t="s">
        <v>71</v>
      </c>
      <c r="D520" s="213">
        <v>1</v>
      </c>
      <c r="E520" s="214">
        <v>2126.25</v>
      </c>
      <c r="F520" s="215">
        <v>2126.25</v>
      </c>
      <c r="G520" s="545"/>
      <c r="H520" s="546"/>
      <c r="I520" s="596"/>
    </row>
    <row r="521" spans="1:9" s="3" customFormat="1" ht="12" x14ac:dyDescent="0.25">
      <c r="A521" s="503"/>
      <c r="B521" s="502"/>
      <c r="C521" s="212" t="s">
        <v>388</v>
      </c>
      <c r="D521" s="213">
        <v>10</v>
      </c>
      <c r="E521" s="214">
        <v>2142</v>
      </c>
      <c r="F521" s="215">
        <v>21420</v>
      </c>
      <c r="G521" s="547"/>
      <c r="H521" s="548"/>
      <c r="I521" s="597"/>
    </row>
    <row r="522" spans="1:9" s="3" customFormat="1" ht="12" x14ac:dyDescent="0.25">
      <c r="A522" s="554" t="s">
        <v>1016</v>
      </c>
      <c r="B522" s="495" t="s">
        <v>271</v>
      </c>
      <c r="C522" s="216" t="s">
        <v>651</v>
      </c>
      <c r="D522" s="217">
        <v>0.4</v>
      </c>
      <c r="E522" s="218">
        <v>2551.5</v>
      </c>
      <c r="F522" s="219">
        <v>1020.6</v>
      </c>
      <c r="G522" s="496" t="s">
        <v>1725</v>
      </c>
      <c r="H522" s="497"/>
      <c r="I522" s="500"/>
    </row>
    <row r="523" spans="1:9" s="3" customFormat="1" ht="12" x14ac:dyDescent="0.25">
      <c r="A523" s="554"/>
      <c r="B523" s="495"/>
      <c r="C523" s="216" t="s">
        <v>71</v>
      </c>
      <c r="D523" s="217">
        <v>1</v>
      </c>
      <c r="E523" s="218">
        <v>2394</v>
      </c>
      <c r="F523" s="219">
        <v>2394</v>
      </c>
      <c r="G523" s="520"/>
      <c r="H523" s="521"/>
      <c r="I523" s="599"/>
    </row>
    <row r="524" spans="1:9" s="3" customFormat="1" ht="12" x14ac:dyDescent="0.25">
      <c r="A524" s="554"/>
      <c r="B524" s="495"/>
      <c r="C524" s="216" t="s">
        <v>388</v>
      </c>
      <c r="D524" s="217">
        <v>10</v>
      </c>
      <c r="E524" s="218">
        <v>2394</v>
      </c>
      <c r="F524" s="219">
        <v>23940</v>
      </c>
      <c r="G524" s="498"/>
      <c r="H524" s="499"/>
      <c r="I524" s="501"/>
    </row>
    <row r="525" spans="1:9" s="3" customFormat="1" ht="12" x14ac:dyDescent="0.25">
      <c r="A525" s="552" t="s">
        <v>1017</v>
      </c>
      <c r="B525" s="502" t="s">
        <v>272</v>
      </c>
      <c r="C525" s="212" t="s">
        <v>651</v>
      </c>
      <c r="D525" s="213">
        <v>0.4</v>
      </c>
      <c r="E525" s="214">
        <v>2652.3</v>
      </c>
      <c r="F525" s="215">
        <v>1060.92</v>
      </c>
      <c r="G525" s="543" t="s">
        <v>1726</v>
      </c>
      <c r="H525" s="544"/>
      <c r="I525" s="595"/>
    </row>
    <row r="526" spans="1:9" s="3" customFormat="1" ht="12" x14ac:dyDescent="0.25">
      <c r="A526" s="552"/>
      <c r="B526" s="502"/>
      <c r="C526" s="212" t="s">
        <v>71</v>
      </c>
      <c r="D526" s="213">
        <v>1</v>
      </c>
      <c r="E526" s="214">
        <v>2494.8000000000002</v>
      </c>
      <c r="F526" s="215">
        <v>2494.8000000000002</v>
      </c>
      <c r="G526" s="545"/>
      <c r="H526" s="546"/>
      <c r="I526" s="596"/>
    </row>
    <row r="527" spans="1:9" s="3" customFormat="1" ht="12" x14ac:dyDescent="0.25">
      <c r="A527" s="552"/>
      <c r="B527" s="502"/>
      <c r="C527" s="212" t="s">
        <v>388</v>
      </c>
      <c r="D527" s="213">
        <v>10</v>
      </c>
      <c r="E527" s="214">
        <v>2494.8000000000002</v>
      </c>
      <c r="F527" s="215">
        <v>24948</v>
      </c>
      <c r="G527" s="547"/>
      <c r="H527" s="548"/>
      <c r="I527" s="597"/>
    </row>
    <row r="528" spans="1:9" s="3" customFormat="1" ht="12" x14ac:dyDescent="0.25">
      <c r="A528" s="554" t="s">
        <v>1018</v>
      </c>
      <c r="B528" s="495" t="s">
        <v>699</v>
      </c>
      <c r="C528" s="216" t="s">
        <v>651</v>
      </c>
      <c r="D528" s="217">
        <v>0.4</v>
      </c>
      <c r="E528" s="218"/>
      <c r="F528" s="219"/>
      <c r="G528" s="496" t="s">
        <v>1727</v>
      </c>
      <c r="H528" s="497"/>
      <c r="I528" s="500"/>
    </row>
    <row r="529" spans="1:9" s="3" customFormat="1" ht="12" x14ac:dyDescent="0.25">
      <c r="A529" s="554"/>
      <c r="B529" s="495"/>
      <c r="C529" s="216" t="s">
        <v>71</v>
      </c>
      <c r="D529" s="217">
        <v>1</v>
      </c>
      <c r="E529" s="218"/>
      <c r="F529" s="219"/>
      <c r="G529" s="520"/>
      <c r="H529" s="521"/>
      <c r="I529" s="599"/>
    </row>
    <row r="530" spans="1:9" s="3" customFormat="1" ht="12" x14ac:dyDescent="0.25">
      <c r="A530" s="554"/>
      <c r="B530" s="495"/>
      <c r="C530" s="216" t="s">
        <v>388</v>
      </c>
      <c r="D530" s="217">
        <v>10</v>
      </c>
      <c r="E530" s="218"/>
      <c r="F530" s="219"/>
      <c r="G530" s="498"/>
      <c r="H530" s="499"/>
      <c r="I530" s="501"/>
    </row>
    <row r="531" spans="1:9" s="3" customFormat="1" ht="12" x14ac:dyDescent="0.25">
      <c r="A531" s="503" t="s">
        <v>1019</v>
      </c>
      <c r="B531" s="502" t="s">
        <v>273</v>
      </c>
      <c r="C531" s="212" t="s">
        <v>651</v>
      </c>
      <c r="D531" s="213">
        <v>0.4</v>
      </c>
      <c r="E531" s="214">
        <v>2047.5</v>
      </c>
      <c r="F531" s="215">
        <v>819</v>
      </c>
      <c r="G531" s="543" t="s">
        <v>1735</v>
      </c>
      <c r="H531" s="544"/>
      <c r="I531" s="595"/>
    </row>
    <row r="532" spans="1:9" s="3" customFormat="1" ht="12" x14ac:dyDescent="0.25">
      <c r="A532" s="503"/>
      <c r="B532" s="502"/>
      <c r="C532" s="212" t="s">
        <v>71</v>
      </c>
      <c r="D532" s="213">
        <v>1</v>
      </c>
      <c r="E532" s="214">
        <v>1953</v>
      </c>
      <c r="F532" s="215">
        <v>1953</v>
      </c>
      <c r="G532" s="545"/>
      <c r="H532" s="546"/>
      <c r="I532" s="596"/>
    </row>
    <row r="533" spans="1:9" s="3" customFormat="1" ht="12" x14ac:dyDescent="0.25">
      <c r="A533" s="503"/>
      <c r="B533" s="502"/>
      <c r="C533" s="212" t="s">
        <v>388</v>
      </c>
      <c r="D533" s="213">
        <v>10</v>
      </c>
      <c r="E533" s="214">
        <v>1890</v>
      </c>
      <c r="F533" s="215">
        <v>18900</v>
      </c>
      <c r="G533" s="545"/>
      <c r="H533" s="546"/>
      <c r="I533" s="596"/>
    </row>
    <row r="534" spans="1:9" s="3" customFormat="1" ht="12" x14ac:dyDescent="0.25">
      <c r="A534" s="503"/>
      <c r="B534" s="502"/>
      <c r="C534" s="212" t="s">
        <v>685</v>
      </c>
      <c r="D534" s="213">
        <v>45</v>
      </c>
      <c r="E534" s="214">
        <v>1833.3000000000002</v>
      </c>
      <c r="F534" s="215">
        <v>82498.5</v>
      </c>
      <c r="G534" s="547"/>
      <c r="H534" s="548"/>
      <c r="I534" s="597"/>
    </row>
    <row r="535" spans="1:9" s="316" customFormat="1" ht="17.25" customHeight="1" x14ac:dyDescent="0.25">
      <c r="A535" s="515" t="s">
        <v>1728</v>
      </c>
      <c r="B535" s="495" t="s">
        <v>274</v>
      </c>
      <c r="C535" s="216" t="s">
        <v>651</v>
      </c>
      <c r="D535" s="217" t="s">
        <v>1172</v>
      </c>
      <c r="E535" s="218">
        <v>1512</v>
      </c>
      <c r="F535" s="219">
        <v>1512</v>
      </c>
      <c r="G535" s="496" t="s">
        <v>1729</v>
      </c>
      <c r="H535" s="497"/>
      <c r="I535" s="500"/>
    </row>
    <row r="536" spans="1:9" s="316" customFormat="1" ht="17.25" customHeight="1" x14ac:dyDescent="0.25">
      <c r="A536" s="516"/>
      <c r="B536" s="495"/>
      <c r="C536" s="216" t="s">
        <v>71</v>
      </c>
      <c r="D536" s="217" t="s">
        <v>791</v>
      </c>
      <c r="E536" s="218">
        <v>1512</v>
      </c>
      <c r="F536" s="219">
        <v>7560</v>
      </c>
      <c r="G536" s="520"/>
      <c r="H536" s="521"/>
      <c r="I536" s="599"/>
    </row>
    <row r="537" spans="1:9" s="316" customFormat="1" ht="17.25" customHeight="1" x14ac:dyDescent="0.25">
      <c r="A537" s="517"/>
      <c r="B537" s="495"/>
      <c r="C537" s="216" t="s">
        <v>388</v>
      </c>
      <c r="D537" s="217" t="s">
        <v>733</v>
      </c>
      <c r="E537" s="218">
        <v>1512</v>
      </c>
      <c r="F537" s="219">
        <v>15120</v>
      </c>
      <c r="G537" s="498"/>
      <c r="H537" s="499"/>
      <c r="I537" s="501"/>
    </row>
    <row r="538" spans="1:9" s="3" customFormat="1" ht="17.25" customHeight="1" x14ac:dyDescent="0.25">
      <c r="A538" s="509" t="s">
        <v>1020</v>
      </c>
      <c r="B538" s="502" t="s">
        <v>274</v>
      </c>
      <c r="C538" s="212" t="s">
        <v>651</v>
      </c>
      <c r="D538" s="213" t="s">
        <v>1172</v>
      </c>
      <c r="E538" s="214">
        <v>1701</v>
      </c>
      <c r="F538" s="215">
        <v>1701</v>
      </c>
      <c r="G538" s="543" t="s">
        <v>1730</v>
      </c>
      <c r="H538" s="544"/>
      <c r="I538" s="595"/>
    </row>
    <row r="539" spans="1:9" s="3" customFormat="1" ht="17.25" customHeight="1" x14ac:dyDescent="0.25">
      <c r="A539" s="510"/>
      <c r="B539" s="502"/>
      <c r="C539" s="212" t="s">
        <v>71</v>
      </c>
      <c r="D539" s="213" t="s">
        <v>791</v>
      </c>
      <c r="E539" s="214">
        <v>1701</v>
      </c>
      <c r="F539" s="215">
        <v>8505</v>
      </c>
      <c r="G539" s="545"/>
      <c r="H539" s="546"/>
      <c r="I539" s="596"/>
    </row>
    <row r="540" spans="1:9" s="3" customFormat="1" ht="17.25" customHeight="1" x14ac:dyDescent="0.25">
      <c r="A540" s="511"/>
      <c r="B540" s="502"/>
      <c r="C540" s="212" t="s">
        <v>388</v>
      </c>
      <c r="D540" s="213" t="s">
        <v>733</v>
      </c>
      <c r="E540" s="214">
        <v>1701</v>
      </c>
      <c r="F540" s="215">
        <v>17010</v>
      </c>
      <c r="G540" s="547"/>
      <c r="H540" s="548"/>
      <c r="I540" s="597"/>
    </row>
    <row r="541" spans="1:9" s="3" customFormat="1" ht="12" x14ac:dyDescent="0.25">
      <c r="A541" s="494" t="s">
        <v>1021</v>
      </c>
      <c r="B541" s="495" t="s">
        <v>275</v>
      </c>
      <c r="C541" s="216" t="s">
        <v>651</v>
      </c>
      <c r="D541" s="217">
        <v>0.4</v>
      </c>
      <c r="E541" s="218">
        <v>2425.5</v>
      </c>
      <c r="F541" s="219">
        <v>970.2</v>
      </c>
      <c r="G541" s="496"/>
      <c r="H541" s="497"/>
      <c r="I541" s="500"/>
    </row>
    <row r="542" spans="1:9" s="3" customFormat="1" ht="12" x14ac:dyDescent="0.25">
      <c r="A542" s="494"/>
      <c r="B542" s="495"/>
      <c r="C542" s="216" t="s">
        <v>71</v>
      </c>
      <c r="D542" s="217">
        <v>1</v>
      </c>
      <c r="E542" s="218">
        <v>2252.25</v>
      </c>
      <c r="F542" s="219">
        <v>2252.25</v>
      </c>
      <c r="G542" s="520"/>
      <c r="H542" s="521"/>
      <c r="I542" s="599"/>
    </row>
    <row r="543" spans="1:9" s="3" customFormat="1" ht="12" x14ac:dyDescent="0.25">
      <c r="A543" s="494"/>
      <c r="B543" s="495"/>
      <c r="C543" s="216" t="s">
        <v>388</v>
      </c>
      <c r="D543" s="217">
        <v>10</v>
      </c>
      <c r="E543" s="218">
        <v>2268</v>
      </c>
      <c r="F543" s="219">
        <v>22680</v>
      </c>
      <c r="G543" s="498"/>
      <c r="H543" s="499"/>
      <c r="I543" s="501"/>
    </row>
    <row r="544" spans="1:9" s="3" customFormat="1" ht="12" x14ac:dyDescent="0.25">
      <c r="A544" s="503" t="s">
        <v>1022</v>
      </c>
      <c r="B544" s="502" t="s">
        <v>276</v>
      </c>
      <c r="C544" s="212" t="s">
        <v>651</v>
      </c>
      <c r="D544" s="213">
        <v>0.4</v>
      </c>
      <c r="E544" s="214">
        <v>2425.5</v>
      </c>
      <c r="F544" s="215">
        <v>970.2</v>
      </c>
      <c r="G544" s="543" t="s">
        <v>1731</v>
      </c>
      <c r="H544" s="544"/>
      <c r="I544" s="595"/>
    </row>
    <row r="545" spans="1:9" s="3" customFormat="1" ht="12" x14ac:dyDescent="0.25">
      <c r="A545" s="503"/>
      <c r="B545" s="502"/>
      <c r="C545" s="212" t="s">
        <v>71</v>
      </c>
      <c r="D545" s="213">
        <v>1</v>
      </c>
      <c r="E545" s="214">
        <v>2252.25</v>
      </c>
      <c r="F545" s="215">
        <v>2252.25</v>
      </c>
      <c r="G545" s="545"/>
      <c r="H545" s="546"/>
      <c r="I545" s="596"/>
    </row>
    <row r="546" spans="1:9" s="3" customFormat="1" ht="12" x14ac:dyDescent="0.25">
      <c r="A546" s="503"/>
      <c r="B546" s="502"/>
      <c r="C546" s="212" t="s">
        <v>388</v>
      </c>
      <c r="D546" s="213">
        <v>10</v>
      </c>
      <c r="E546" s="214">
        <v>2268</v>
      </c>
      <c r="F546" s="215">
        <v>22680</v>
      </c>
      <c r="G546" s="547"/>
      <c r="H546" s="548"/>
      <c r="I546" s="597"/>
    </row>
    <row r="547" spans="1:9" s="3" customFormat="1" ht="12" x14ac:dyDescent="0.25">
      <c r="A547" s="554" t="s">
        <v>1023</v>
      </c>
      <c r="B547" s="495" t="s">
        <v>277</v>
      </c>
      <c r="C547" s="216" t="s">
        <v>651</v>
      </c>
      <c r="D547" s="217">
        <v>0.4</v>
      </c>
      <c r="E547" s="218">
        <v>2425.5</v>
      </c>
      <c r="F547" s="219">
        <v>970.2</v>
      </c>
      <c r="G547" s="496" t="s">
        <v>1732</v>
      </c>
      <c r="H547" s="497"/>
      <c r="I547" s="500"/>
    </row>
    <row r="548" spans="1:9" s="3" customFormat="1" ht="12" x14ac:dyDescent="0.25">
      <c r="A548" s="554"/>
      <c r="B548" s="495"/>
      <c r="C548" s="216" t="s">
        <v>71</v>
      </c>
      <c r="D548" s="217">
        <v>1</v>
      </c>
      <c r="E548" s="218">
        <v>2252.25</v>
      </c>
      <c r="F548" s="219">
        <v>2252.25</v>
      </c>
      <c r="G548" s="520"/>
      <c r="H548" s="521"/>
      <c r="I548" s="599"/>
    </row>
    <row r="549" spans="1:9" s="3" customFormat="1" ht="12" x14ac:dyDescent="0.25">
      <c r="A549" s="554"/>
      <c r="B549" s="495"/>
      <c r="C549" s="216" t="s">
        <v>388</v>
      </c>
      <c r="D549" s="217">
        <v>10</v>
      </c>
      <c r="E549" s="218">
        <v>2268</v>
      </c>
      <c r="F549" s="219">
        <v>22680</v>
      </c>
      <c r="G549" s="498"/>
      <c r="H549" s="499"/>
      <c r="I549" s="501"/>
    </row>
    <row r="550" spans="1:9" s="3" customFormat="1" ht="12" x14ac:dyDescent="0.25">
      <c r="A550" s="503" t="s">
        <v>1024</v>
      </c>
      <c r="B550" s="502" t="s">
        <v>278</v>
      </c>
      <c r="C550" s="212" t="s">
        <v>651</v>
      </c>
      <c r="D550" s="213">
        <v>0.4</v>
      </c>
      <c r="E550" s="214"/>
      <c r="F550" s="215"/>
      <c r="G550" s="543"/>
      <c r="H550" s="544"/>
      <c r="I550" s="595"/>
    </row>
    <row r="551" spans="1:9" s="3" customFormat="1" ht="12" x14ac:dyDescent="0.25">
      <c r="A551" s="503"/>
      <c r="B551" s="502"/>
      <c r="C551" s="212" t="s">
        <v>71</v>
      </c>
      <c r="D551" s="213">
        <v>1</v>
      </c>
      <c r="E551" s="214"/>
      <c r="F551" s="215"/>
      <c r="G551" s="545"/>
      <c r="H551" s="546"/>
      <c r="I551" s="596"/>
    </row>
    <row r="552" spans="1:9" s="3" customFormat="1" ht="12" x14ac:dyDescent="0.25">
      <c r="A552" s="503"/>
      <c r="B552" s="502"/>
      <c r="C552" s="212" t="s">
        <v>388</v>
      </c>
      <c r="D552" s="213">
        <v>10</v>
      </c>
      <c r="E552" s="214"/>
      <c r="F552" s="215"/>
      <c r="G552" s="545"/>
      <c r="H552" s="546"/>
      <c r="I552" s="596"/>
    </row>
    <row r="553" spans="1:9" s="3" customFormat="1" ht="12" x14ac:dyDescent="0.25">
      <c r="A553" s="503"/>
      <c r="B553" s="502"/>
      <c r="C553" s="212" t="s">
        <v>685</v>
      </c>
      <c r="D553" s="213">
        <v>45</v>
      </c>
      <c r="E553" s="214"/>
      <c r="F553" s="215"/>
      <c r="G553" s="547"/>
      <c r="H553" s="548"/>
      <c r="I553" s="597"/>
    </row>
    <row r="554" spans="1:9" s="3" customFormat="1" ht="12" x14ac:dyDescent="0.25">
      <c r="A554" s="573" t="s">
        <v>1025</v>
      </c>
      <c r="B554" s="495" t="s">
        <v>279</v>
      </c>
      <c r="C554" s="216" t="s">
        <v>651</v>
      </c>
      <c r="D554" s="217">
        <v>0.4</v>
      </c>
      <c r="E554" s="218">
        <v>3307.5</v>
      </c>
      <c r="F554" s="219">
        <v>1323</v>
      </c>
      <c r="G554" s="496" t="s">
        <v>1733</v>
      </c>
      <c r="H554" s="497"/>
      <c r="I554" s="500"/>
    </row>
    <row r="555" spans="1:9" s="3" customFormat="1" ht="12" x14ac:dyDescent="0.25">
      <c r="A555" s="573"/>
      <c r="B555" s="495"/>
      <c r="C555" s="216" t="s">
        <v>71</v>
      </c>
      <c r="D555" s="217">
        <v>1</v>
      </c>
      <c r="E555" s="218">
        <v>3150</v>
      </c>
      <c r="F555" s="219">
        <v>3150</v>
      </c>
      <c r="G555" s="520"/>
      <c r="H555" s="521"/>
      <c r="I555" s="599"/>
    </row>
    <row r="556" spans="1:9" s="3" customFormat="1" ht="12" x14ac:dyDescent="0.25">
      <c r="A556" s="573"/>
      <c r="B556" s="495"/>
      <c r="C556" s="216" t="s">
        <v>388</v>
      </c>
      <c r="D556" s="217">
        <v>10</v>
      </c>
      <c r="E556" s="218">
        <v>3150</v>
      </c>
      <c r="F556" s="219">
        <v>31500</v>
      </c>
      <c r="G556" s="498"/>
      <c r="H556" s="499"/>
      <c r="I556" s="501"/>
    </row>
    <row r="557" spans="1:9" s="3" customFormat="1" ht="12" x14ac:dyDescent="0.25">
      <c r="A557" s="503" t="s">
        <v>1026</v>
      </c>
      <c r="B557" s="502" t="s">
        <v>280</v>
      </c>
      <c r="C557" s="212" t="s">
        <v>651</v>
      </c>
      <c r="D557" s="213">
        <v>0.4</v>
      </c>
      <c r="E557" s="214">
        <v>2551.5</v>
      </c>
      <c r="F557" s="215">
        <v>1020.6</v>
      </c>
      <c r="G557" s="543" t="s">
        <v>1734</v>
      </c>
      <c r="H557" s="544"/>
      <c r="I557" s="595"/>
    </row>
    <row r="558" spans="1:9" s="3" customFormat="1" ht="12" x14ac:dyDescent="0.25">
      <c r="A558" s="503"/>
      <c r="B558" s="502"/>
      <c r="C558" s="212" t="s">
        <v>71</v>
      </c>
      <c r="D558" s="213">
        <v>1</v>
      </c>
      <c r="E558" s="214">
        <v>2378.25</v>
      </c>
      <c r="F558" s="215">
        <v>2378.25</v>
      </c>
      <c r="G558" s="545"/>
      <c r="H558" s="546"/>
      <c r="I558" s="596"/>
    </row>
    <row r="559" spans="1:9" s="3" customFormat="1" ht="12" x14ac:dyDescent="0.25">
      <c r="A559" s="503"/>
      <c r="B559" s="502"/>
      <c r="C559" s="212" t="s">
        <v>388</v>
      </c>
      <c r="D559" s="213">
        <v>10</v>
      </c>
      <c r="E559" s="214">
        <v>2394</v>
      </c>
      <c r="F559" s="215">
        <v>23940</v>
      </c>
      <c r="G559" s="547"/>
      <c r="H559" s="548"/>
      <c r="I559" s="597"/>
    </row>
    <row r="560" spans="1:9" s="3" customFormat="1" ht="12" x14ac:dyDescent="0.25">
      <c r="A560" s="494" t="s">
        <v>1027</v>
      </c>
      <c r="B560" s="495" t="s">
        <v>281</v>
      </c>
      <c r="C560" s="216" t="s">
        <v>651</v>
      </c>
      <c r="D560" s="217">
        <v>0.4</v>
      </c>
      <c r="E560" s="218"/>
      <c r="F560" s="219"/>
      <c r="G560" s="496"/>
      <c r="H560" s="497"/>
      <c r="I560" s="500"/>
    </row>
    <row r="561" spans="1:9" s="3" customFormat="1" ht="12" x14ac:dyDescent="0.25">
      <c r="A561" s="494"/>
      <c r="B561" s="495"/>
      <c r="C561" s="216" t="s">
        <v>71</v>
      </c>
      <c r="D561" s="217">
        <v>1</v>
      </c>
      <c r="E561" s="218"/>
      <c r="F561" s="219"/>
      <c r="G561" s="520"/>
      <c r="H561" s="521"/>
      <c r="I561" s="599"/>
    </row>
    <row r="562" spans="1:9" s="3" customFormat="1" ht="12" x14ac:dyDescent="0.25">
      <c r="A562" s="494"/>
      <c r="B562" s="495"/>
      <c r="C562" s="216" t="s">
        <v>388</v>
      </c>
      <c r="D562" s="217">
        <v>10</v>
      </c>
      <c r="E562" s="218"/>
      <c r="F562" s="219"/>
      <c r="G562" s="498"/>
      <c r="H562" s="499"/>
      <c r="I562" s="501"/>
    </row>
    <row r="563" spans="1:9" s="3" customFormat="1" ht="12" x14ac:dyDescent="0.25">
      <c r="A563" s="503" t="s">
        <v>1028</v>
      </c>
      <c r="B563" s="502" t="s">
        <v>282</v>
      </c>
      <c r="C563" s="212" t="s">
        <v>651</v>
      </c>
      <c r="D563" s="213">
        <v>0.4</v>
      </c>
      <c r="E563" s="214">
        <v>1795.5</v>
      </c>
      <c r="F563" s="215">
        <v>718.2</v>
      </c>
      <c r="G563" s="543"/>
      <c r="H563" s="544"/>
      <c r="I563" s="595"/>
    </row>
    <row r="564" spans="1:9" s="3" customFormat="1" ht="12" x14ac:dyDescent="0.25">
      <c r="A564" s="503"/>
      <c r="B564" s="502"/>
      <c r="C564" s="212" t="s">
        <v>71</v>
      </c>
      <c r="D564" s="213">
        <v>1</v>
      </c>
      <c r="E564" s="214">
        <v>1701</v>
      </c>
      <c r="F564" s="215">
        <v>1701</v>
      </c>
      <c r="G564" s="545"/>
      <c r="H564" s="546"/>
      <c r="I564" s="596"/>
    </row>
    <row r="565" spans="1:9" s="3" customFormat="1" ht="12" x14ac:dyDescent="0.25">
      <c r="A565" s="503"/>
      <c r="B565" s="502"/>
      <c r="C565" s="212" t="s">
        <v>388</v>
      </c>
      <c r="D565" s="213">
        <v>10</v>
      </c>
      <c r="E565" s="214">
        <v>1638</v>
      </c>
      <c r="F565" s="215">
        <v>16380</v>
      </c>
      <c r="G565" s="545"/>
      <c r="H565" s="546"/>
      <c r="I565" s="596"/>
    </row>
    <row r="566" spans="1:9" s="316" customFormat="1" ht="12" x14ac:dyDescent="0.25">
      <c r="A566" s="503"/>
      <c r="B566" s="502"/>
      <c r="C566" s="212" t="s">
        <v>388</v>
      </c>
      <c r="D566" s="427">
        <v>18</v>
      </c>
      <c r="E566" s="214">
        <v>1638</v>
      </c>
      <c r="F566" s="215">
        <v>29484</v>
      </c>
      <c r="G566" s="545"/>
      <c r="H566" s="546"/>
      <c r="I566" s="596"/>
    </row>
    <row r="567" spans="1:9" s="3" customFormat="1" ht="12" x14ac:dyDescent="0.25">
      <c r="A567" s="503"/>
      <c r="B567" s="502"/>
      <c r="C567" s="212" t="s">
        <v>685</v>
      </c>
      <c r="D567" s="213">
        <v>45</v>
      </c>
      <c r="E567" s="214">
        <v>1588.8600000000001</v>
      </c>
      <c r="F567" s="215">
        <v>71498.7</v>
      </c>
      <c r="G567" s="547"/>
      <c r="H567" s="548"/>
      <c r="I567" s="597"/>
    </row>
    <row r="568" spans="1:9" s="316" customFormat="1" ht="12" x14ac:dyDescent="0.25">
      <c r="A568" s="575" t="s">
        <v>1738</v>
      </c>
      <c r="B568" s="574" t="s">
        <v>282</v>
      </c>
      <c r="C568" s="216" t="s">
        <v>651</v>
      </c>
      <c r="D568" s="428">
        <v>0.4</v>
      </c>
      <c r="E568" s="218"/>
      <c r="F568" s="219"/>
      <c r="G568" s="496"/>
      <c r="H568" s="497"/>
      <c r="I568" s="500"/>
    </row>
    <row r="569" spans="1:9" s="316" customFormat="1" ht="12" x14ac:dyDescent="0.25">
      <c r="A569" s="516"/>
      <c r="B569" s="513"/>
      <c r="C569" s="216" t="s">
        <v>71</v>
      </c>
      <c r="D569" s="428">
        <v>1</v>
      </c>
      <c r="E569" s="218"/>
      <c r="F569" s="219"/>
      <c r="G569" s="520"/>
      <c r="H569" s="521"/>
      <c r="I569" s="599"/>
    </row>
    <row r="570" spans="1:9" s="316" customFormat="1" ht="12" x14ac:dyDescent="0.25">
      <c r="A570" s="516"/>
      <c r="B570" s="513"/>
      <c r="C570" s="216" t="s">
        <v>388</v>
      </c>
      <c r="D570" s="428">
        <v>10</v>
      </c>
      <c r="E570" s="218"/>
      <c r="F570" s="219"/>
      <c r="G570" s="520"/>
      <c r="H570" s="521"/>
      <c r="I570" s="599"/>
    </row>
    <row r="571" spans="1:9" s="316" customFormat="1" ht="12" x14ac:dyDescent="0.25">
      <c r="A571" s="517"/>
      <c r="B571" s="514"/>
      <c r="C571" s="216" t="s">
        <v>388</v>
      </c>
      <c r="D571" s="428">
        <v>18</v>
      </c>
      <c r="E571" s="218"/>
      <c r="F571" s="219"/>
      <c r="G571" s="498"/>
      <c r="H571" s="499"/>
      <c r="I571" s="501"/>
    </row>
    <row r="572" spans="1:9" s="316" customFormat="1" ht="12" x14ac:dyDescent="0.25">
      <c r="A572" s="518" t="s">
        <v>1739</v>
      </c>
      <c r="B572" s="519" t="s">
        <v>1736</v>
      </c>
      <c r="C572" s="212" t="s">
        <v>651</v>
      </c>
      <c r="D572" s="427">
        <v>0.4</v>
      </c>
      <c r="E572" s="214">
        <v>1795.5</v>
      </c>
      <c r="F572" s="215">
        <v>718.2</v>
      </c>
      <c r="G572" s="543" t="s">
        <v>1740</v>
      </c>
      <c r="H572" s="602"/>
      <c r="I572" s="533"/>
    </row>
    <row r="573" spans="1:9" s="316" customFormat="1" ht="12" x14ac:dyDescent="0.25">
      <c r="A573" s="510"/>
      <c r="B573" s="508"/>
      <c r="C573" s="212" t="s">
        <v>71</v>
      </c>
      <c r="D573" s="427">
        <v>1</v>
      </c>
      <c r="E573" s="214">
        <v>1701</v>
      </c>
      <c r="F573" s="215">
        <v>1701</v>
      </c>
      <c r="G573" s="545"/>
      <c r="H573" s="546"/>
      <c r="I573" s="534"/>
    </row>
    <row r="574" spans="1:9" s="316" customFormat="1" ht="12" x14ac:dyDescent="0.25">
      <c r="A574" s="510"/>
      <c r="B574" s="508"/>
      <c r="C574" s="212" t="s">
        <v>388</v>
      </c>
      <c r="D574" s="427">
        <v>10</v>
      </c>
      <c r="E574" s="214">
        <v>1638</v>
      </c>
      <c r="F574" s="215">
        <v>16380</v>
      </c>
      <c r="G574" s="545"/>
      <c r="H574" s="546"/>
      <c r="I574" s="534"/>
    </row>
    <row r="575" spans="1:9" s="316" customFormat="1" ht="12" x14ac:dyDescent="0.25">
      <c r="A575" s="511"/>
      <c r="B575" s="505"/>
      <c r="C575" s="212" t="s">
        <v>388</v>
      </c>
      <c r="D575" s="427">
        <v>18</v>
      </c>
      <c r="E575" s="214">
        <v>1638</v>
      </c>
      <c r="F575" s="215">
        <v>29484</v>
      </c>
      <c r="G575" s="547"/>
      <c r="H575" s="548"/>
      <c r="I575" s="537"/>
    </row>
    <row r="576" spans="1:9" s="316" customFormat="1" ht="12" x14ac:dyDescent="0.25">
      <c r="A576" s="575" t="s">
        <v>1737</v>
      </c>
      <c r="B576" s="574" t="s">
        <v>282</v>
      </c>
      <c r="C576" s="216" t="s">
        <v>651</v>
      </c>
      <c r="D576" s="428">
        <v>0.4</v>
      </c>
      <c r="E576" s="218">
        <v>1858.5</v>
      </c>
      <c r="F576" s="219">
        <v>743.4</v>
      </c>
      <c r="G576" s="600"/>
      <c r="H576" s="601"/>
      <c r="I576" s="523"/>
    </row>
    <row r="577" spans="1:9" s="316" customFormat="1" ht="12" x14ac:dyDescent="0.25">
      <c r="A577" s="516"/>
      <c r="B577" s="513"/>
      <c r="C577" s="216" t="s">
        <v>71</v>
      </c>
      <c r="D577" s="428">
        <v>1</v>
      </c>
      <c r="E577" s="218">
        <v>1764</v>
      </c>
      <c r="F577" s="219">
        <v>1764</v>
      </c>
      <c r="G577" s="600"/>
      <c r="H577" s="601"/>
      <c r="I577" s="523"/>
    </row>
    <row r="578" spans="1:9" s="316" customFormat="1" ht="12" x14ac:dyDescent="0.25">
      <c r="A578" s="516"/>
      <c r="B578" s="513"/>
      <c r="C578" s="216" t="s">
        <v>388</v>
      </c>
      <c r="D578" s="428">
        <v>10</v>
      </c>
      <c r="E578" s="218">
        <v>1701</v>
      </c>
      <c r="F578" s="219">
        <v>17010</v>
      </c>
      <c r="G578" s="600"/>
      <c r="H578" s="601"/>
      <c r="I578" s="523"/>
    </row>
    <row r="579" spans="1:9" s="316" customFormat="1" ht="12" x14ac:dyDescent="0.25">
      <c r="A579" s="517"/>
      <c r="B579" s="514"/>
      <c r="C579" s="216" t="s">
        <v>388</v>
      </c>
      <c r="D579" s="428">
        <v>18</v>
      </c>
      <c r="E579" s="218">
        <v>1701</v>
      </c>
      <c r="F579" s="219">
        <v>30618</v>
      </c>
      <c r="G579" s="540"/>
      <c r="H579" s="541"/>
      <c r="I579" s="524"/>
    </row>
    <row r="580" spans="1:9" s="3" customFormat="1" ht="12" x14ac:dyDescent="0.25">
      <c r="A580" s="503" t="s">
        <v>1029</v>
      </c>
      <c r="B580" s="502" t="s">
        <v>283</v>
      </c>
      <c r="C580" s="212" t="s">
        <v>651</v>
      </c>
      <c r="D580" s="213">
        <v>0.4</v>
      </c>
      <c r="E580" s="214">
        <v>1795.5</v>
      </c>
      <c r="F580" s="215">
        <v>718.2</v>
      </c>
      <c r="G580" s="543"/>
      <c r="H580" s="544"/>
      <c r="I580" s="595"/>
    </row>
    <row r="581" spans="1:9" s="3" customFormat="1" ht="12" x14ac:dyDescent="0.25">
      <c r="A581" s="503"/>
      <c r="B581" s="502"/>
      <c r="C581" s="212" t="s">
        <v>71</v>
      </c>
      <c r="D581" s="213">
        <v>1</v>
      </c>
      <c r="E581" s="214">
        <v>1701</v>
      </c>
      <c r="F581" s="215">
        <v>1701</v>
      </c>
      <c r="G581" s="545"/>
      <c r="H581" s="546"/>
      <c r="I581" s="596"/>
    </row>
    <row r="582" spans="1:9" s="3" customFormat="1" ht="12" x14ac:dyDescent="0.25">
      <c r="A582" s="503"/>
      <c r="B582" s="502"/>
      <c r="C582" s="212" t="s">
        <v>388</v>
      </c>
      <c r="D582" s="213">
        <v>10</v>
      </c>
      <c r="E582" s="214">
        <v>1638</v>
      </c>
      <c r="F582" s="215">
        <v>16380</v>
      </c>
      <c r="G582" s="545"/>
      <c r="H582" s="546"/>
      <c r="I582" s="596"/>
    </row>
    <row r="583" spans="1:9" s="3" customFormat="1" ht="12" x14ac:dyDescent="0.25">
      <c r="A583" s="503"/>
      <c r="B583" s="502"/>
      <c r="C583" s="212" t="s">
        <v>685</v>
      </c>
      <c r="D583" s="213">
        <v>45</v>
      </c>
      <c r="E583" s="214">
        <v>1588.8600000000001</v>
      </c>
      <c r="F583" s="215">
        <v>71498.7</v>
      </c>
      <c r="G583" s="547"/>
      <c r="H583" s="548"/>
      <c r="I583" s="597"/>
    </row>
    <row r="584" spans="1:9" s="316" customFormat="1" ht="12" x14ac:dyDescent="0.25">
      <c r="A584" s="575" t="s">
        <v>1742</v>
      </c>
      <c r="B584" s="574" t="s">
        <v>1741</v>
      </c>
      <c r="C584" s="216" t="s">
        <v>651</v>
      </c>
      <c r="D584" s="428">
        <v>0.4</v>
      </c>
      <c r="E584" s="218"/>
      <c r="F584" s="219"/>
      <c r="G584" s="538"/>
      <c r="H584" s="644"/>
      <c r="I584" s="522"/>
    </row>
    <row r="585" spans="1:9" s="316" customFormat="1" ht="12" x14ac:dyDescent="0.25">
      <c r="A585" s="516"/>
      <c r="B585" s="513"/>
      <c r="C585" s="216" t="s">
        <v>71</v>
      </c>
      <c r="D585" s="428">
        <v>1</v>
      </c>
      <c r="E585" s="218"/>
      <c r="F585" s="219"/>
      <c r="G585" s="600"/>
      <c r="H585" s="601"/>
      <c r="I585" s="523"/>
    </row>
    <row r="586" spans="1:9" s="316" customFormat="1" ht="12" x14ac:dyDescent="0.25">
      <c r="A586" s="516"/>
      <c r="B586" s="513"/>
      <c r="C586" s="216" t="s">
        <v>388</v>
      </c>
      <c r="D586" s="428">
        <v>10</v>
      </c>
      <c r="E586" s="218"/>
      <c r="F586" s="219"/>
      <c r="G586" s="600"/>
      <c r="H586" s="601"/>
      <c r="I586" s="523"/>
    </row>
    <row r="587" spans="1:9" s="316" customFormat="1" ht="12" x14ac:dyDescent="0.25">
      <c r="A587" s="517"/>
      <c r="B587" s="514"/>
      <c r="C587" s="216" t="s">
        <v>685</v>
      </c>
      <c r="D587" s="428">
        <v>45</v>
      </c>
      <c r="E587" s="218"/>
      <c r="F587" s="219"/>
      <c r="G587" s="540"/>
      <c r="H587" s="541"/>
      <c r="I587" s="524"/>
    </row>
    <row r="588" spans="1:9" s="300" customFormat="1" ht="12" x14ac:dyDescent="0.25">
      <c r="A588" s="509" t="s">
        <v>1263</v>
      </c>
      <c r="B588" s="504" t="s">
        <v>1264</v>
      </c>
      <c r="C588" s="212" t="s">
        <v>651</v>
      </c>
      <c r="D588" s="213">
        <v>0.4</v>
      </c>
      <c r="E588" s="214"/>
      <c r="F588" s="215"/>
      <c r="G588" s="529"/>
      <c r="H588" s="530"/>
      <c r="I588" s="533"/>
    </row>
    <row r="589" spans="1:9" s="300" customFormat="1" ht="12" x14ac:dyDescent="0.25">
      <c r="A589" s="510"/>
      <c r="B589" s="508"/>
      <c r="C589" s="212" t="s">
        <v>71</v>
      </c>
      <c r="D589" s="213">
        <v>1</v>
      </c>
      <c r="E589" s="214"/>
      <c r="F589" s="215"/>
      <c r="G589" s="531"/>
      <c r="H589" s="532"/>
      <c r="I589" s="534"/>
    </row>
    <row r="590" spans="1:9" s="300" customFormat="1" ht="12" x14ac:dyDescent="0.25">
      <c r="A590" s="511"/>
      <c r="B590" s="505"/>
      <c r="C590" s="212" t="s">
        <v>388</v>
      </c>
      <c r="D590" s="213">
        <v>10</v>
      </c>
      <c r="E590" s="214"/>
      <c r="F590" s="215"/>
      <c r="G590" s="535"/>
      <c r="H590" s="536"/>
      <c r="I590" s="537"/>
    </row>
    <row r="591" spans="1:9" s="300" customFormat="1" ht="12" x14ac:dyDescent="0.25">
      <c r="A591" s="515" t="s">
        <v>1265</v>
      </c>
      <c r="B591" s="512" t="s">
        <v>1264</v>
      </c>
      <c r="C591" s="216" t="s">
        <v>651</v>
      </c>
      <c r="D591" s="217">
        <v>0.4</v>
      </c>
      <c r="E591" s="218"/>
      <c r="F591" s="219"/>
      <c r="G591" s="600"/>
      <c r="H591" s="601"/>
      <c r="I591" s="522"/>
    </row>
    <row r="592" spans="1:9" s="300" customFormat="1" ht="12" x14ac:dyDescent="0.25">
      <c r="A592" s="516"/>
      <c r="B592" s="513"/>
      <c r="C592" s="216" t="s">
        <v>71</v>
      </c>
      <c r="D592" s="217">
        <v>1</v>
      </c>
      <c r="E592" s="218"/>
      <c r="F592" s="219"/>
      <c r="G592" s="600"/>
      <c r="H592" s="601"/>
      <c r="I592" s="523"/>
    </row>
    <row r="593" spans="1:9" s="300" customFormat="1" ht="12" x14ac:dyDescent="0.25">
      <c r="A593" s="517"/>
      <c r="B593" s="514"/>
      <c r="C593" s="216" t="s">
        <v>388</v>
      </c>
      <c r="D593" s="217">
        <v>10</v>
      </c>
      <c r="E593" s="218"/>
      <c r="F593" s="219"/>
      <c r="G593" s="600"/>
      <c r="H593" s="601"/>
      <c r="I593" s="524"/>
    </row>
    <row r="594" spans="1:9" s="3" customFormat="1" ht="12" x14ac:dyDescent="0.25">
      <c r="A594" s="503" t="s">
        <v>1030</v>
      </c>
      <c r="B594" s="502" t="s">
        <v>284</v>
      </c>
      <c r="C594" s="212" t="s">
        <v>651</v>
      </c>
      <c r="D594" s="213">
        <v>0.4</v>
      </c>
      <c r="E594" s="214">
        <v>2299.5</v>
      </c>
      <c r="F594" s="215">
        <v>919.80000000000007</v>
      </c>
      <c r="G594" s="543" t="s">
        <v>1743</v>
      </c>
      <c r="H594" s="544"/>
      <c r="I594" s="595"/>
    </row>
    <row r="595" spans="1:9" s="3" customFormat="1" ht="12" x14ac:dyDescent="0.25">
      <c r="A595" s="503"/>
      <c r="B595" s="502"/>
      <c r="C595" s="212" t="s">
        <v>71</v>
      </c>
      <c r="D595" s="213">
        <v>1</v>
      </c>
      <c r="E595" s="214">
        <v>2142</v>
      </c>
      <c r="F595" s="215">
        <v>2142</v>
      </c>
      <c r="G595" s="545"/>
      <c r="H595" s="546"/>
      <c r="I595" s="596"/>
    </row>
    <row r="596" spans="1:9" s="3" customFormat="1" ht="12" x14ac:dyDescent="0.25">
      <c r="A596" s="503"/>
      <c r="B596" s="502"/>
      <c r="C596" s="212" t="s">
        <v>388</v>
      </c>
      <c r="D596" s="213">
        <v>10</v>
      </c>
      <c r="E596" s="214">
        <v>2142</v>
      </c>
      <c r="F596" s="215">
        <v>21420</v>
      </c>
      <c r="G596" s="547"/>
      <c r="H596" s="548"/>
      <c r="I596" s="597"/>
    </row>
    <row r="597" spans="1:9" s="3" customFormat="1" ht="12" x14ac:dyDescent="0.25">
      <c r="A597" s="494" t="s">
        <v>1031</v>
      </c>
      <c r="B597" s="495" t="s">
        <v>284</v>
      </c>
      <c r="C597" s="216" t="s">
        <v>651</v>
      </c>
      <c r="D597" s="217">
        <v>0.4</v>
      </c>
      <c r="E597" s="218">
        <v>2299.5</v>
      </c>
      <c r="F597" s="219">
        <v>919.80000000000007</v>
      </c>
      <c r="G597" s="496" t="s">
        <v>1744</v>
      </c>
      <c r="H597" s="497"/>
      <c r="I597" s="500"/>
    </row>
    <row r="598" spans="1:9" s="3" customFormat="1" ht="12" x14ac:dyDescent="0.25">
      <c r="A598" s="494"/>
      <c r="B598" s="495"/>
      <c r="C598" s="216" t="s">
        <v>71</v>
      </c>
      <c r="D598" s="217">
        <v>1</v>
      </c>
      <c r="E598" s="218">
        <v>2142</v>
      </c>
      <c r="F598" s="219">
        <v>2142</v>
      </c>
      <c r="G598" s="520"/>
      <c r="H598" s="521"/>
      <c r="I598" s="599"/>
    </row>
    <row r="599" spans="1:9" s="3" customFormat="1" ht="12" x14ac:dyDescent="0.25">
      <c r="A599" s="494"/>
      <c r="B599" s="495"/>
      <c r="C599" s="216" t="s">
        <v>388</v>
      </c>
      <c r="D599" s="217">
        <v>10</v>
      </c>
      <c r="E599" s="218">
        <v>2142</v>
      </c>
      <c r="F599" s="219">
        <v>21420</v>
      </c>
      <c r="G599" s="498"/>
      <c r="H599" s="499"/>
      <c r="I599" s="501"/>
    </row>
    <row r="600" spans="1:9" s="3" customFormat="1" ht="12" x14ac:dyDescent="0.25">
      <c r="A600" s="503" t="s">
        <v>1032</v>
      </c>
      <c r="B600" s="502" t="s">
        <v>285</v>
      </c>
      <c r="C600" s="212" t="s">
        <v>651</v>
      </c>
      <c r="D600" s="213">
        <v>0.4</v>
      </c>
      <c r="E600" s="214">
        <v>8347.5</v>
      </c>
      <c r="F600" s="215">
        <v>3339</v>
      </c>
      <c r="G600" s="543" t="s">
        <v>1745</v>
      </c>
      <c r="H600" s="544"/>
      <c r="I600" s="595"/>
    </row>
    <row r="601" spans="1:9" s="3" customFormat="1" ht="12" x14ac:dyDescent="0.25">
      <c r="A601" s="503"/>
      <c r="B601" s="502"/>
      <c r="C601" s="212" t="s">
        <v>71</v>
      </c>
      <c r="D601" s="213">
        <v>1</v>
      </c>
      <c r="E601" s="214">
        <v>8190</v>
      </c>
      <c r="F601" s="215">
        <v>8190</v>
      </c>
      <c r="G601" s="547"/>
      <c r="H601" s="548"/>
      <c r="I601" s="597"/>
    </row>
    <row r="602" spans="1:9" s="3" customFormat="1" ht="12" x14ac:dyDescent="0.25">
      <c r="A602" s="494" t="s">
        <v>1033</v>
      </c>
      <c r="B602" s="495" t="s">
        <v>286</v>
      </c>
      <c r="C602" s="216" t="s">
        <v>651</v>
      </c>
      <c r="D602" s="217">
        <v>0.4</v>
      </c>
      <c r="E602" s="218">
        <v>3811.5</v>
      </c>
      <c r="F602" s="219">
        <v>1524.6000000000001</v>
      </c>
      <c r="G602" s="496" t="s">
        <v>1746</v>
      </c>
      <c r="H602" s="497"/>
      <c r="I602" s="500"/>
    </row>
    <row r="603" spans="1:9" s="3" customFormat="1" ht="12" x14ac:dyDescent="0.25">
      <c r="A603" s="494"/>
      <c r="B603" s="495"/>
      <c r="C603" s="216" t="s">
        <v>71</v>
      </c>
      <c r="D603" s="217">
        <v>1</v>
      </c>
      <c r="E603" s="218">
        <v>3654</v>
      </c>
      <c r="F603" s="219">
        <v>3654</v>
      </c>
      <c r="G603" s="498"/>
      <c r="H603" s="499"/>
      <c r="I603" s="501"/>
    </row>
    <row r="604" spans="1:9" s="3" customFormat="1" ht="12" x14ac:dyDescent="0.25">
      <c r="A604" s="503" t="s">
        <v>1034</v>
      </c>
      <c r="B604" s="502" t="s">
        <v>287</v>
      </c>
      <c r="C604" s="212" t="s">
        <v>651</v>
      </c>
      <c r="D604" s="213">
        <v>0.4</v>
      </c>
      <c r="E604" s="214">
        <v>2299.5</v>
      </c>
      <c r="F604" s="215">
        <v>919.80000000000007</v>
      </c>
      <c r="G604" s="543" t="s">
        <v>1747</v>
      </c>
      <c r="H604" s="544"/>
      <c r="I604" s="595"/>
    </row>
    <row r="605" spans="1:9" s="3" customFormat="1" ht="12" x14ac:dyDescent="0.25">
      <c r="A605" s="503"/>
      <c r="B605" s="502"/>
      <c r="C605" s="212" t="s">
        <v>71</v>
      </c>
      <c r="D605" s="213">
        <v>1</v>
      </c>
      <c r="E605" s="214">
        <v>2126.25</v>
      </c>
      <c r="F605" s="215">
        <v>2126.25</v>
      </c>
      <c r="G605" s="545"/>
      <c r="H605" s="546"/>
      <c r="I605" s="596"/>
    </row>
    <row r="606" spans="1:9" s="3" customFormat="1" ht="12" x14ac:dyDescent="0.25">
      <c r="A606" s="503"/>
      <c r="B606" s="502"/>
      <c r="C606" s="212" t="s">
        <v>388</v>
      </c>
      <c r="D606" s="213">
        <v>10</v>
      </c>
      <c r="E606" s="214">
        <v>2142</v>
      </c>
      <c r="F606" s="215">
        <v>21420</v>
      </c>
      <c r="G606" s="547"/>
      <c r="H606" s="548"/>
      <c r="I606" s="597"/>
    </row>
    <row r="607" spans="1:9" s="3" customFormat="1" ht="12" x14ac:dyDescent="0.25">
      <c r="A607" s="494" t="s">
        <v>1035</v>
      </c>
      <c r="B607" s="495" t="s">
        <v>288</v>
      </c>
      <c r="C607" s="216" t="s">
        <v>651</v>
      </c>
      <c r="D607" s="217">
        <v>0.4</v>
      </c>
      <c r="E607" s="218">
        <v>2362.5</v>
      </c>
      <c r="F607" s="219">
        <v>945</v>
      </c>
      <c r="G607" s="496" t="s">
        <v>1748</v>
      </c>
      <c r="H607" s="497"/>
      <c r="I607" s="500"/>
    </row>
    <row r="608" spans="1:9" s="3" customFormat="1" ht="12" x14ac:dyDescent="0.25">
      <c r="A608" s="494"/>
      <c r="B608" s="495"/>
      <c r="C608" s="216" t="s">
        <v>71</v>
      </c>
      <c r="D608" s="217">
        <v>1</v>
      </c>
      <c r="E608" s="218">
        <v>2205</v>
      </c>
      <c r="F608" s="219">
        <v>2205</v>
      </c>
      <c r="G608" s="498"/>
      <c r="H608" s="499"/>
      <c r="I608" s="501"/>
    </row>
    <row r="609" spans="1:9" s="3" customFormat="1" ht="12" x14ac:dyDescent="0.25">
      <c r="A609" s="503" t="s">
        <v>1036</v>
      </c>
      <c r="B609" s="502" t="s">
        <v>289</v>
      </c>
      <c r="C609" s="212" t="s">
        <v>651</v>
      </c>
      <c r="D609" s="213">
        <v>0.4</v>
      </c>
      <c r="E609" s="214">
        <v>6079.5</v>
      </c>
      <c r="F609" s="215">
        <v>2431.8000000000002</v>
      </c>
      <c r="G609" s="543"/>
      <c r="H609" s="544"/>
      <c r="I609" s="595"/>
    </row>
    <row r="610" spans="1:9" s="3" customFormat="1" ht="12" x14ac:dyDescent="0.25">
      <c r="A610" s="503"/>
      <c r="B610" s="502"/>
      <c r="C610" s="212" t="s">
        <v>71</v>
      </c>
      <c r="D610" s="213">
        <v>1</v>
      </c>
      <c r="E610" s="214">
        <v>5922</v>
      </c>
      <c r="F610" s="215">
        <v>5922</v>
      </c>
      <c r="G610" s="547"/>
      <c r="H610" s="548"/>
      <c r="I610" s="597"/>
    </row>
    <row r="611" spans="1:9" s="3" customFormat="1" ht="12" x14ac:dyDescent="0.25">
      <c r="A611" s="494" t="s">
        <v>1037</v>
      </c>
      <c r="B611" s="495" t="s">
        <v>290</v>
      </c>
      <c r="C611" s="216" t="s">
        <v>651</v>
      </c>
      <c r="D611" s="217">
        <v>0.4</v>
      </c>
      <c r="E611" s="218">
        <v>7591.5</v>
      </c>
      <c r="F611" s="219">
        <v>3036.6</v>
      </c>
      <c r="G611" s="496" t="s">
        <v>1749</v>
      </c>
      <c r="H611" s="497"/>
      <c r="I611" s="500"/>
    </row>
    <row r="612" spans="1:9" s="3" customFormat="1" ht="12" x14ac:dyDescent="0.25">
      <c r="A612" s="494"/>
      <c r="B612" s="495"/>
      <c r="C612" s="216" t="s">
        <v>71</v>
      </c>
      <c r="D612" s="217">
        <v>1</v>
      </c>
      <c r="E612" s="218">
        <v>7434</v>
      </c>
      <c r="F612" s="219">
        <v>7434</v>
      </c>
      <c r="G612" s="520"/>
      <c r="H612" s="521"/>
      <c r="I612" s="599"/>
    </row>
    <row r="613" spans="1:9" s="3" customFormat="1" ht="12" x14ac:dyDescent="0.25">
      <c r="A613" s="494"/>
      <c r="B613" s="495"/>
      <c r="C613" s="216" t="s">
        <v>388</v>
      </c>
      <c r="D613" s="217">
        <v>10</v>
      </c>
      <c r="E613" s="218">
        <v>7434</v>
      </c>
      <c r="F613" s="219">
        <v>74340</v>
      </c>
      <c r="G613" s="498"/>
      <c r="H613" s="499"/>
      <c r="I613" s="501"/>
    </row>
    <row r="614" spans="1:9" s="3" customFormat="1" ht="12" x14ac:dyDescent="0.25">
      <c r="A614" s="503" t="s">
        <v>1038</v>
      </c>
      <c r="B614" s="502" t="s">
        <v>291</v>
      </c>
      <c r="C614" s="212" t="s">
        <v>651</v>
      </c>
      <c r="D614" s="213">
        <v>0.4</v>
      </c>
      <c r="E614" s="214">
        <v>7591.5</v>
      </c>
      <c r="F614" s="215">
        <v>3036.6</v>
      </c>
      <c r="G614" s="543"/>
      <c r="H614" s="544"/>
      <c r="I614" s="595"/>
    </row>
    <row r="615" spans="1:9" s="3" customFormat="1" ht="12" x14ac:dyDescent="0.25">
      <c r="A615" s="503"/>
      <c r="B615" s="502"/>
      <c r="C615" s="212" t="s">
        <v>71</v>
      </c>
      <c r="D615" s="213">
        <v>1</v>
      </c>
      <c r="E615" s="214">
        <v>7434</v>
      </c>
      <c r="F615" s="215">
        <v>7434</v>
      </c>
      <c r="G615" s="547"/>
      <c r="H615" s="548"/>
      <c r="I615" s="597"/>
    </row>
    <row r="616" spans="1:9" s="3" customFormat="1" ht="12" x14ac:dyDescent="0.25">
      <c r="A616" s="494" t="s">
        <v>1039</v>
      </c>
      <c r="B616" s="495" t="s">
        <v>292</v>
      </c>
      <c r="C616" s="216" t="s">
        <v>651</v>
      </c>
      <c r="D616" s="217">
        <v>0.4</v>
      </c>
      <c r="E616" s="218">
        <v>3307.5</v>
      </c>
      <c r="F616" s="219">
        <v>1323</v>
      </c>
      <c r="G616" s="496" t="s">
        <v>1750</v>
      </c>
      <c r="H616" s="497"/>
      <c r="I616" s="500"/>
    </row>
    <row r="617" spans="1:9" s="3" customFormat="1" ht="12" x14ac:dyDescent="0.25">
      <c r="A617" s="494"/>
      <c r="B617" s="495"/>
      <c r="C617" s="216" t="s">
        <v>71</v>
      </c>
      <c r="D617" s="217">
        <v>1</v>
      </c>
      <c r="E617" s="218">
        <v>3150</v>
      </c>
      <c r="F617" s="219">
        <v>3150</v>
      </c>
      <c r="G617" s="498"/>
      <c r="H617" s="499"/>
      <c r="I617" s="501"/>
    </row>
    <row r="618" spans="1:9" s="3" customFormat="1" ht="12" x14ac:dyDescent="0.25">
      <c r="A618" s="503" t="s">
        <v>1040</v>
      </c>
      <c r="B618" s="502" t="s">
        <v>293</v>
      </c>
      <c r="C618" s="212" t="s">
        <v>651</v>
      </c>
      <c r="D618" s="213">
        <v>0.4</v>
      </c>
      <c r="E618" s="214">
        <v>2362.5</v>
      </c>
      <c r="F618" s="215">
        <v>945</v>
      </c>
      <c r="G618" s="543"/>
      <c r="H618" s="544"/>
      <c r="I618" s="595"/>
    </row>
    <row r="619" spans="1:9" s="3" customFormat="1" ht="12" x14ac:dyDescent="0.25">
      <c r="A619" s="503"/>
      <c r="B619" s="502"/>
      <c r="C619" s="212" t="s">
        <v>71</v>
      </c>
      <c r="D619" s="213">
        <v>1</v>
      </c>
      <c r="E619" s="214">
        <v>2205</v>
      </c>
      <c r="F619" s="215">
        <v>2205</v>
      </c>
      <c r="G619" s="545"/>
      <c r="H619" s="546"/>
      <c r="I619" s="596"/>
    </row>
    <row r="620" spans="1:9" s="3" customFormat="1" ht="12" x14ac:dyDescent="0.25">
      <c r="A620" s="503"/>
      <c r="B620" s="502"/>
      <c r="C620" s="212" t="s">
        <v>388</v>
      </c>
      <c r="D620" s="213">
        <v>10</v>
      </c>
      <c r="E620" s="214">
        <v>2205</v>
      </c>
      <c r="F620" s="215">
        <v>22050</v>
      </c>
      <c r="G620" s="547"/>
      <c r="H620" s="548"/>
      <c r="I620" s="597"/>
    </row>
    <row r="621" spans="1:9" s="316" customFormat="1" ht="12" x14ac:dyDescent="0.25">
      <c r="A621" s="494" t="s">
        <v>1836</v>
      </c>
      <c r="B621" s="495" t="s">
        <v>1757</v>
      </c>
      <c r="C621" s="216" t="s">
        <v>651</v>
      </c>
      <c r="D621" s="217">
        <v>0.4</v>
      </c>
      <c r="E621" s="218"/>
      <c r="F621" s="219"/>
      <c r="G621" s="496"/>
      <c r="H621" s="497"/>
      <c r="I621" s="500"/>
    </row>
    <row r="622" spans="1:9" s="316" customFormat="1" ht="12" x14ac:dyDescent="0.25">
      <c r="A622" s="494"/>
      <c r="B622" s="495"/>
      <c r="C622" s="216" t="s">
        <v>71</v>
      </c>
      <c r="D622" s="217">
        <v>1</v>
      </c>
      <c r="E622" s="218"/>
      <c r="F622" s="219"/>
      <c r="G622" s="520"/>
      <c r="H622" s="521"/>
      <c r="I622" s="599"/>
    </row>
    <row r="623" spans="1:9" s="316" customFormat="1" ht="12" x14ac:dyDescent="0.25">
      <c r="A623" s="494"/>
      <c r="B623" s="495"/>
      <c r="C623" s="216" t="s">
        <v>388</v>
      </c>
      <c r="D623" s="217">
        <v>10</v>
      </c>
      <c r="E623" s="218"/>
      <c r="F623" s="219"/>
      <c r="G623" s="498"/>
      <c r="H623" s="499"/>
      <c r="I623" s="501"/>
    </row>
    <row r="624" spans="1:9" s="3" customFormat="1" ht="24" x14ac:dyDescent="0.25">
      <c r="A624" s="412" t="s">
        <v>1041</v>
      </c>
      <c r="B624" s="406" t="s">
        <v>294</v>
      </c>
      <c r="C624" s="212" t="s">
        <v>71</v>
      </c>
      <c r="D624" s="213">
        <v>0.9</v>
      </c>
      <c r="E624" s="214">
        <v>2520</v>
      </c>
      <c r="F624" s="215">
        <v>2268</v>
      </c>
      <c r="G624" s="607" t="s">
        <v>1751</v>
      </c>
      <c r="H624" s="608"/>
      <c r="I624" s="407"/>
    </row>
    <row r="625" spans="1:9" s="3" customFormat="1" ht="12" x14ac:dyDescent="0.25">
      <c r="A625" s="494" t="s">
        <v>1042</v>
      </c>
      <c r="B625" s="495" t="s">
        <v>700</v>
      </c>
      <c r="C625" s="216" t="s">
        <v>651</v>
      </c>
      <c r="D625" s="217">
        <v>0.4</v>
      </c>
      <c r="E625" s="218">
        <v>2614.5</v>
      </c>
      <c r="F625" s="219">
        <v>1045.8</v>
      </c>
      <c r="G625" s="496"/>
      <c r="H625" s="497"/>
      <c r="I625" s="500"/>
    </row>
    <row r="626" spans="1:9" s="3" customFormat="1" ht="12" x14ac:dyDescent="0.25">
      <c r="A626" s="494"/>
      <c r="B626" s="495"/>
      <c r="C626" s="216" t="s">
        <v>71</v>
      </c>
      <c r="D626" s="217">
        <v>1</v>
      </c>
      <c r="E626" s="218">
        <v>2457</v>
      </c>
      <c r="F626" s="219">
        <v>2457</v>
      </c>
      <c r="G626" s="520"/>
      <c r="H626" s="521"/>
      <c r="I626" s="599"/>
    </row>
    <row r="627" spans="1:9" s="3" customFormat="1" ht="12" x14ac:dyDescent="0.25">
      <c r="A627" s="494"/>
      <c r="B627" s="495"/>
      <c r="C627" s="216" t="s">
        <v>388</v>
      </c>
      <c r="D627" s="217">
        <v>10</v>
      </c>
      <c r="E627" s="218">
        <v>2457</v>
      </c>
      <c r="F627" s="219">
        <v>24570</v>
      </c>
      <c r="G627" s="498"/>
      <c r="H627" s="499"/>
      <c r="I627" s="501"/>
    </row>
    <row r="628" spans="1:9" s="3" customFormat="1" ht="12" x14ac:dyDescent="0.25">
      <c r="A628" s="503" t="s">
        <v>1043</v>
      </c>
      <c r="B628" s="502" t="s">
        <v>295</v>
      </c>
      <c r="C628" s="212" t="s">
        <v>651</v>
      </c>
      <c r="D628" s="213">
        <v>0.4</v>
      </c>
      <c r="E628" s="214">
        <v>2551.5</v>
      </c>
      <c r="F628" s="215">
        <v>1020.6</v>
      </c>
      <c r="G628" s="543" t="s">
        <v>1752</v>
      </c>
      <c r="H628" s="544"/>
      <c r="I628" s="595"/>
    </row>
    <row r="629" spans="1:9" s="3" customFormat="1" ht="12" x14ac:dyDescent="0.25">
      <c r="A629" s="503"/>
      <c r="B629" s="502"/>
      <c r="C629" s="212" t="s">
        <v>71</v>
      </c>
      <c r="D629" s="213">
        <v>1</v>
      </c>
      <c r="E629" s="214">
        <v>2394</v>
      </c>
      <c r="F629" s="215">
        <v>2394</v>
      </c>
      <c r="G629" s="545"/>
      <c r="H629" s="546"/>
      <c r="I629" s="596"/>
    </row>
    <row r="630" spans="1:9" s="3" customFormat="1" ht="12" x14ac:dyDescent="0.25">
      <c r="A630" s="503"/>
      <c r="B630" s="502"/>
      <c r="C630" s="212" t="s">
        <v>388</v>
      </c>
      <c r="D630" s="213">
        <v>10</v>
      </c>
      <c r="E630" s="214">
        <v>2394</v>
      </c>
      <c r="F630" s="215">
        <v>23940</v>
      </c>
      <c r="G630" s="547"/>
      <c r="H630" s="548"/>
      <c r="I630" s="597"/>
    </row>
    <row r="631" spans="1:9" s="316" customFormat="1" ht="12" x14ac:dyDescent="0.25">
      <c r="A631" s="515" t="s">
        <v>1472</v>
      </c>
      <c r="B631" s="512"/>
      <c r="C631" s="216" t="s">
        <v>651</v>
      </c>
      <c r="D631" s="217">
        <v>0.4</v>
      </c>
      <c r="E631" s="218">
        <v>2551.5</v>
      </c>
      <c r="F631" s="219">
        <v>1020.6</v>
      </c>
      <c r="G631" s="496" t="s">
        <v>1753</v>
      </c>
      <c r="H631" s="497"/>
      <c r="I631" s="522"/>
    </row>
    <row r="632" spans="1:9" s="316" customFormat="1" ht="12" x14ac:dyDescent="0.25">
      <c r="A632" s="516"/>
      <c r="B632" s="513"/>
      <c r="C632" s="216" t="s">
        <v>71</v>
      </c>
      <c r="D632" s="217">
        <v>1</v>
      </c>
      <c r="E632" s="218">
        <v>2394</v>
      </c>
      <c r="F632" s="219">
        <v>2394</v>
      </c>
      <c r="G632" s="520"/>
      <c r="H632" s="521"/>
      <c r="I632" s="523"/>
    </row>
    <row r="633" spans="1:9" s="316" customFormat="1" ht="12" x14ac:dyDescent="0.25">
      <c r="A633" s="517"/>
      <c r="B633" s="514"/>
      <c r="C633" s="216" t="s">
        <v>388</v>
      </c>
      <c r="D633" s="217">
        <v>10</v>
      </c>
      <c r="E633" s="218">
        <v>2394</v>
      </c>
      <c r="F633" s="219">
        <v>23940</v>
      </c>
      <c r="G633" s="520"/>
      <c r="H633" s="521"/>
      <c r="I633" s="523"/>
    </row>
    <row r="634" spans="1:9" s="316" customFormat="1" ht="12" x14ac:dyDescent="0.25">
      <c r="A634" s="509" t="s">
        <v>1473</v>
      </c>
      <c r="B634" s="504"/>
      <c r="C634" s="212" t="s">
        <v>651</v>
      </c>
      <c r="D634" s="213">
        <v>0.4</v>
      </c>
      <c r="E634" s="214">
        <v>2551.5</v>
      </c>
      <c r="F634" s="215">
        <v>1020.6</v>
      </c>
      <c r="G634" s="543" t="s">
        <v>1754</v>
      </c>
      <c r="H634" s="544"/>
      <c r="I634" s="533"/>
    </row>
    <row r="635" spans="1:9" s="316" customFormat="1" ht="12" x14ac:dyDescent="0.25">
      <c r="A635" s="510"/>
      <c r="B635" s="508"/>
      <c r="C635" s="212" t="s">
        <v>71</v>
      </c>
      <c r="D635" s="213">
        <v>1</v>
      </c>
      <c r="E635" s="214">
        <v>2394</v>
      </c>
      <c r="F635" s="215">
        <v>2394</v>
      </c>
      <c r="G635" s="545"/>
      <c r="H635" s="546"/>
      <c r="I635" s="534"/>
    </row>
    <row r="636" spans="1:9" s="316" customFormat="1" ht="12" x14ac:dyDescent="0.25">
      <c r="A636" s="511"/>
      <c r="B636" s="505"/>
      <c r="C636" s="212" t="s">
        <v>388</v>
      </c>
      <c r="D636" s="213">
        <v>10</v>
      </c>
      <c r="E636" s="214">
        <v>2394</v>
      </c>
      <c r="F636" s="215">
        <v>23940</v>
      </c>
      <c r="G636" s="547"/>
      <c r="H636" s="548"/>
      <c r="I636" s="537"/>
    </row>
    <row r="637" spans="1:9" s="316" customFormat="1" ht="12" x14ac:dyDescent="0.25">
      <c r="A637" s="515" t="s">
        <v>1474</v>
      </c>
      <c r="B637" s="512" t="s">
        <v>1475</v>
      </c>
      <c r="C637" s="216" t="s">
        <v>651</v>
      </c>
      <c r="D637" s="217">
        <v>0.4</v>
      </c>
      <c r="E637" s="218">
        <v>2551.5</v>
      </c>
      <c r="F637" s="219">
        <v>1020.6</v>
      </c>
      <c r="G637" s="496" t="s">
        <v>1755</v>
      </c>
      <c r="H637" s="497"/>
      <c r="I637" s="522"/>
    </row>
    <row r="638" spans="1:9" s="316" customFormat="1" ht="12" x14ac:dyDescent="0.25">
      <c r="A638" s="516"/>
      <c r="B638" s="513"/>
      <c r="C638" s="216" t="s">
        <v>71</v>
      </c>
      <c r="D638" s="217">
        <v>1</v>
      </c>
      <c r="E638" s="218">
        <v>2394</v>
      </c>
      <c r="F638" s="219">
        <v>2394</v>
      </c>
      <c r="G638" s="520"/>
      <c r="H638" s="521"/>
      <c r="I638" s="523"/>
    </row>
    <row r="639" spans="1:9" s="316" customFormat="1" ht="12" x14ac:dyDescent="0.25">
      <c r="A639" s="517"/>
      <c r="B639" s="514"/>
      <c r="C639" s="216" t="s">
        <v>388</v>
      </c>
      <c r="D639" s="217">
        <v>10</v>
      </c>
      <c r="E639" s="218">
        <v>2394</v>
      </c>
      <c r="F639" s="219">
        <v>23940</v>
      </c>
      <c r="G639" s="498"/>
      <c r="H639" s="499"/>
      <c r="I639" s="524"/>
    </row>
    <row r="640" spans="1:9" s="316" customFormat="1" ht="12" x14ac:dyDescent="0.25">
      <c r="A640" s="509" t="s">
        <v>1476</v>
      </c>
      <c r="B640" s="504" t="s">
        <v>1477</v>
      </c>
      <c r="C640" s="212" t="s">
        <v>651</v>
      </c>
      <c r="D640" s="213">
        <v>0.4</v>
      </c>
      <c r="E640" s="214"/>
      <c r="F640" s="215"/>
      <c r="G640" s="543" t="s">
        <v>1756</v>
      </c>
      <c r="H640" s="544"/>
      <c r="I640" s="533"/>
    </row>
    <row r="641" spans="1:9" s="316" customFormat="1" ht="12" x14ac:dyDescent="0.25">
      <c r="A641" s="510"/>
      <c r="B641" s="508"/>
      <c r="C641" s="212" t="s">
        <v>71</v>
      </c>
      <c r="D641" s="213">
        <v>1</v>
      </c>
      <c r="E641" s="214"/>
      <c r="F641" s="215"/>
      <c r="G641" s="545"/>
      <c r="H641" s="546"/>
      <c r="I641" s="534"/>
    </row>
    <row r="642" spans="1:9" s="316" customFormat="1" ht="12" x14ac:dyDescent="0.25">
      <c r="A642" s="511"/>
      <c r="B642" s="505"/>
      <c r="C642" s="212" t="s">
        <v>388</v>
      </c>
      <c r="D642" s="213">
        <v>10</v>
      </c>
      <c r="E642" s="214"/>
      <c r="F642" s="215"/>
      <c r="G642" s="547"/>
      <c r="H642" s="548"/>
      <c r="I642" s="537"/>
    </row>
    <row r="643" spans="1:9" s="300" customFormat="1" ht="12" x14ac:dyDescent="0.25">
      <c r="A643" s="515" t="s">
        <v>1266</v>
      </c>
      <c r="B643" s="512" t="s">
        <v>1267</v>
      </c>
      <c r="C643" s="216" t="s">
        <v>651</v>
      </c>
      <c r="D643" s="217">
        <v>0.4</v>
      </c>
      <c r="E643" s="218"/>
      <c r="F643" s="219"/>
      <c r="G643" s="538"/>
      <c r="H643" s="539"/>
      <c r="I643" s="522"/>
    </row>
    <row r="644" spans="1:9" s="300" customFormat="1" ht="12" x14ac:dyDescent="0.25">
      <c r="A644" s="516"/>
      <c r="B644" s="513"/>
      <c r="C644" s="216" t="s">
        <v>71</v>
      </c>
      <c r="D644" s="217">
        <v>1</v>
      </c>
      <c r="E644" s="218"/>
      <c r="F644" s="219"/>
      <c r="G644" s="600"/>
      <c r="H644" s="601"/>
      <c r="I644" s="523"/>
    </row>
    <row r="645" spans="1:9" s="300" customFormat="1" ht="12" x14ac:dyDescent="0.25">
      <c r="A645" s="517"/>
      <c r="B645" s="514"/>
      <c r="C645" s="216" t="s">
        <v>388</v>
      </c>
      <c r="D645" s="217">
        <v>10</v>
      </c>
      <c r="E645" s="218"/>
      <c r="F645" s="219"/>
      <c r="G645" s="540"/>
      <c r="H645" s="541"/>
      <c r="I645" s="524"/>
    </row>
    <row r="646" spans="1:9" s="316" customFormat="1" ht="12" x14ac:dyDescent="0.25">
      <c r="A646" s="518" t="s">
        <v>1758</v>
      </c>
      <c r="B646" s="519" t="s">
        <v>1267</v>
      </c>
      <c r="C646" s="212" t="s">
        <v>651</v>
      </c>
      <c r="D646" s="427">
        <v>0.4</v>
      </c>
      <c r="E646" s="214">
        <v>2614.5</v>
      </c>
      <c r="F646" s="215">
        <v>1045.8</v>
      </c>
      <c r="G646" s="529"/>
      <c r="H646" s="643"/>
      <c r="I646" s="533"/>
    </row>
    <row r="647" spans="1:9" s="316" customFormat="1" ht="12" x14ac:dyDescent="0.25">
      <c r="A647" s="510"/>
      <c r="B647" s="508"/>
      <c r="C647" s="212" t="s">
        <v>71</v>
      </c>
      <c r="D647" s="427">
        <v>1</v>
      </c>
      <c r="E647" s="214">
        <v>2457</v>
      </c>
      <c r="F647" s="215">
        <v>2457</v>
      </c>
      <c r="G647" s="531"/>
      <c r="H647" s="532"/>
      <c r="I647" s="534"/>
    </row>
    <row r="648" spans="1:9" s="316" customFormat="1" ht="12" x14ac:dyDescent="0.25">
      <c r="A648" s="511"/>
      <c r="B648" s="505"/>
      <c r="C648" s="212" t="s">
        <v>388</v>
      </c>
      <c r="D648" s="427">
        <v>10</v>
      </c>
      <c r="E648" s="214">
        <v>2457</v>
      </c>
      <c r="F648" s="215">
        <v>24570</v>
      </c>
      <c r="G648" s="535"/>
      <c r="H648" s="536"/>
      <c r="I648" s="537"/>
    </row>
    <row r="649" spans="1:9" s="3" customFormat="1" ht="12" x14ac:dyDescent="0.25">
      <c r="A649" s="494" t="s">
        <v>1044</v>
      </c>
      <c r="B649" s="495" t="s">
        <v>296</v>
      </c>
      <c r="C649" s="216" t="s">
        <v>651</v>
      </c>
      <c r="D649" s="217">
        <v>0.4</v>
      </c>
      <c r="E649" s="218">
        <v>2803.5</v>
      </c>
      <c r="F649" s="219">
        <v>1121.4000000000001</v>
      </c>
      <c r="G649" s="496" t="s">
        <v>1759</v>
      </c>
      <c r="H649" s="497"/>
      <c r="I649" s="500"/>
    </row>
    <row r="650" spans="1:9" s="3" customFormat="1" ht="12" x14ac:dyDescent="0.25">
      <c r="A650" s="494"/>
      <c r="B650" s="495"/>
      <c r="C650" s="216" t="s">
        <v>71</v>
      </c>
      <c r="D650" s="217">
        <v>1</v>
      </c>
      <c r="E650" s="218">
        <v>2646</v>
      </c>
      <c r="F650" s="219">
        <v>2646</v>
      </c>
      <c r="G650" s="520"/>
      <c r="H650" s="521"/>
      <c r="I650" s="599"/>
    </row>
    <row r="651" spans="1:9" s="3" customFormat="1" ht="12" x14ac:dyDescent="0.25">
      <c r="A651" s="494"/>
      <c r="B651" s="495"/>
      <c r="C651" s="216" t="s">
        <v>388</v>
      </c>
      <c r="D651" s="217">
        <v>10</v>
      </c>
      <c r="E651" s="218">
        <v>2646</v>
      </c>
      <c r="F651" s="219">
        <v>26460</v>
      </c>
      <c r="G651" s="498"/>
      <c r="H651" s="499"/>
      <c r="I651" s="501"/>
    </row>
    <row r="652" spans="1:9" s="3" customFormat="1" ht="12" x14ac:dyDescent="0.25">
      <c r="A652" s="503" t="s">
        <v>1045</v>
      </c>
      <c r="B652" s="502" t="s">
        <v>780</v>
      </c>
      <c r="C652" s="212" t="s">
        <v>651</v>
      </c>
      <c r="D652" s="213">
        <v>0.4</v>
      </c>
      <c r="E652" s="214">
        <v>2614.5</v>
      </c>
      <c r="F652" s="215">
        <v>1045.8</v>
      </c>
      <c r="G652" s="543"/>
      <c r="H652" s="544"/>
      <c r="I652" s="595"/>
    </row>
    <row r="653" spans="1:9" s="3" customFormat="1" ht="12" x14ac:dyDescent="0.25">
      <c r="A653" s="503"/>
      <c r="B653" s="502"/>
      <c r="C653" s="212" t="s">
        <v>71</v>
      </c>
      <c r="D653" s="213">
        <v>1</v>
      </c>
      <c r="E653" s="214">
        <v>2457</v>
      </c>
      <c r="F653" s="215">
        <v>2457</v>
      </c>
      <c r="G653" s="545"/>
      <c r="H653" s="546"/>
      <c r="I653" s="596"/>
    </row>
    <row r="654" spans="1:9" s="3" customFormat="1" ht="12" x14ac:dyDescent="0.25">
      <c r="A654" s="503"/>
      <c r="B654" s="502"/>
      <c r="C654" s="212" t="s">
        <v>388</v>
      </c>
      <c r="D654" s="213">
        <v>10</v>
      </c>
      <c r="E654" s="214">
        <v>2457</v>
      </c>
      <c r="F654" s="215">
        <v>24570</v>
      </c>
      <c r="G654" s="547"/>
      <c r="H654" s="548"/>
      <c r="I654" s="597"/>
    </row>
    <row r="655" spans="1:9" s="3" customFormat="1" ht="12" x14ac:dyDescent="0.25">
      <c r="A655" s="554" t="s">
        <v>1046</v>
      </c>
      <c r="B655" s="495" t="s">
        <v>297</v>
      </c>
      <c r="C655" s="216" t="s">
        <v>651</v>
      </c>
      <c r="D655" s="217">
        <v>0.4</v>
      </c>
      <c r="E655" s="218">
        <v>2551.5</v>
      </c>
      <c r="F655" s="219">
        <v>1020.6</v>
      </c>
      <c r="G655" s="496" t="s">
        <v>1760</v>
      </c>
      <c r="H655" s="497"/>
      <c r="I655" s="500"/>
    </row>
    <row r="656" spans="1:9" s="3" customFormat="1" ht="12" x14ac:dyDescent="0.25">
      <c r="A656" s="554"/>
      <c r="B656" s="495"/>
      <c r="C656" s="216" t="s">
        <v>71</v>
      </c>
      <c r="D656" s="217">
        <v>1</v>
      </c>
      <c r="E656" s="218">
        <v>2394</v>
      </c>
      <c r="F656" s="219">
        <v>2394</v>
      </c>
      <c r="G656" s="520"/>
      <c r="H656" s="521"/>
      <c r="I656" s="599"/>
    </row>
    <row r="657" spans="1:9" s="3" customFormat="1" ht="12" x14ac:dyDescent="0.25">
      <c r="A657" s="554"/>
      <c r="B657" s="495"/>
      <c r="C657" s="216" t="s">
        <v>388</v>
      </c>
      <c r="D657" s="217">
        <v>10</v>
      </c>
      <c r="E657" s="218">
        <v>2394</v>
      </c>
      <c r="F657" s="219">
        <v>23940</v>
      </c>
      <c r="G657" s="498"/>
      <c r="H657" s="499"/>
      <c r="I657" s="501"/>
    </row>
    <row r="658" spans="1:9" s="3" customFormat="1" ht="12" x14ac:dyDescent="0.25">
      <c r="A658" s="552" t="s">
        <v>1047</v>
      </c>
      <c r="B658" s="502" t="s">
        <v>298</v>
      </c>
      <c r="C658" s="212" t="s">
        <v>651</v>
      </c>
      <c r="D658" s="213">
        <v>0.4</v>
      </c>
      <c r="E658" s="214">
        <v>2362.5</v>
      </c>
      <c r="F658" s="215">
        <v>945</v>
      </c>
      <c r="G658" s="543" t="s">
        <v>1761</v>
      </c>
      <c r="H658" s="544"/>
      <c r="I658" s="595"/>
    </row>
    <row r="659" spans="1:9" s="3" customFormat="1" ht="12" x14ac:dyDescent="0.25">
      <c r="A659" s="552"/>
      <c r="B659" s="502"/>
      <c r="C659" s="212" t="s">
        <v>71</v>
      </c>
      <c r="D659" s="213">
        <v>1</v>
      </c>
      <c r="E659" s="214">
        <v>2205</v>
      </c>
      <c r="F659" s="215">
        <v>2205</v>
      </c>
      <c r="G659" s="545"/>
      <c r="H659" s="546"/>
      <c r="I659" s="596"/>
    </row>
    <row r="660" spans="1:9" s="3" customFormat="1" ht="12" x14ac:dyDescent="0.25">
      <c r="A660" s="552"/>
      <c r="B660" s="502"/>
      <c r="C660" s="212" t="s">
        <v>388</v>
      </c>
      <c r="D660" s="213">
        <v>10</v>
      </c>
      <c r="E660" s="214">
        <v>2205</v>
      </c>
      <c r="F660" s="215">
        <v>22050</v>
      </c>
      <c r="G660" s="547"/>
      <c r="H660" s="548"/>
      <c r="I660" s="597"/>
    </row>
    <row r="661" spans="1:9" s="300" customFormat="1" ht="12" x14ac:dyDescent="0.25">
      <c r="A661" s="525" t="s">
        <v>1268</v>
      </c>
      <c r="B661" s="512" t="s">
        <v>298</v>
      </c>
      <c r="C661" s="216" t="s">
        <v>651</v>
      </c>
      <c r="D661" s="217">
        <v>0.4</v>
      </c>
      <c r="E661" s="218">
        <v>2803.5</v>
      </c>
      <c r="F661" s="219">
        <v>1121.4000000000001</v>
      </c>
      <c r="G661" s="496" t="s">
        <v>1762</v>
      </c>
      <c r="H661" s="497"/>
      <c r="I661" s="522"/>
    </row>
    <row r="662" spans="1:9" s="300" customFormat="1" ht="12" x14ac:dyDescent="0.25">
      <c r="A662" s="526"/>
      <c r="B662" s="513"/>
      <c r="C662" s="216" t="s">
        <v>71</v>
      </c>
      <c r="D662" s="217">
        <v>1</v>
      </c>
      <c r="E662" s="218">
        <v>2646</v>
      </c>
      <c r="F662" s="219">
        <v>2646</v>
      </c>
      <c r="G662" s="520"/>
      <c r="H662" s="521"/>
      <c r="I662" s="523"/>
    </row>
    <row r="663" spans="1:9" s="300" customFormat="1" ht="12" x14ac:dyDescent="0.25">
      <c r="A663" s="527"/>
      <c r="B663" s="514"/>
      <c r="C663" s="216" t="s">
        <v>388</v>
      </c>
      <c r="D663" s="217">
        <v>10</v>
      </c>
      <c r="E663" s="218">
        <v>2646</v>
      </c>
      <c r="F663" s="219">
        <v>26460</v>
      </c>
      <c r="G663" s="498"/>
      <c r="H663" s="499"/>
      <c r="I663" s="524"/>
    </row>
    <row r="664" spans="1:9" s="316" customFormat="1" ht="12" x14ac:dyDescent="0.25">
      <c r="A664" s="506" t="s">
        <v>1765</v>
      </c>
      <c r="B664" s="504" t="s">
        <v>298</v>
      </c>
      <c r="C664" s="212" t="s">
        <v>651</v>
      </c>
      <c r="D664" s="213">
        <v>0.4</v>
      </c>
      <c r="E664" s="214"/>
      <c r="F664" s="215"/>
      <c r="G664" s="543" t="s">
        <v>1763</v>
      </c>
      <c r="H664" s="544"/>
      <c r="I664" s="533"/>
    </row>
    <row r="665" spans="1:9" s="316" customFormat="1" ht="12" x14ac:dyDescent="0.25">
      <c r="A665" s="507"/>
      <c r="B665" s="505"/>
      <c r="C665" s="212" t="s">
        <v>71</v>
      </c>
      <c r="D665" s="213">
        <v>1</v>
      </c>
      <c r="E665" s="214"/>
      <c r="F665" s="215"/>
      <c r="G665" s="547"/>
      <c r="H665" s="548"/>
      <c r="I665" s="537"/>
    </row>
    <row r="666" spans="1:9" s="3" customFormat="1" ht="12" x14ac:dyDescent="0.25">
      <c r="A666" s="494" t="s">
        <v>1048</v>
      </c>
      <c r="B666" s="495" t="s">
        <v>299</v>
      </c>
      <c r="C666" s="216" t="s">
        <v>651</v>
      </c>
      <c r="D666" s="217">
        <v>0.4</v>
      </c>
      <c r="E666" s="218">
        <v>7465.5</v>
      </c>
      <c r="F666" s="219">
        <v>2986.2000000000003</v>
      </c>
      <c r="G666" s="496"/>
      <c r="H666" s="497"/>
      <c r="I666" s="500"/>
    </row>
    <row r="667" spans="1:9" s="3" customFormat="1" ht="12" x14ac:dyDescent="0.25">
      <c r="A667" s="494"/>
      <c r="B667" s="495"/>
      <c r="C667" s="216" t="s">
        <v>71</v>
      </c>
      <c r="D667" s="217">
        <v>1</v>
      </c>
      <c r="E667" s="218">
        <v>7308</v>
      </c>
      <c r="F667" s="219">
        <v>7308</v>
      </c>
      <c r="G667" s="498"/>
      <c r="H667" s="499"/>
      <c r="I667" s="501"/>
    </row>
    <row r="668" spans="1:9" s="3" customFormat="1" ht="12" x14ac:dyDescent="0.25">
      <c r="A668" s="552" t="s">
        <v>1049</v>
      </c>
      <c r="B668" s="502" t="s">
        <v>300</v>
      </c>
      <c r="C668" s="212" t="s">
        <v>651</v>
      </c>
      <c r="D668" s="213">
        <v>0.4</v>
      </c>
      <c r="E668" s="214">
        <v>2929.5</v>
      </c>
      <c r="F668" s="215">
        <v>1171.8</v>
      </c>
      <c r="G668" s="543" t="s">
        <v>1764</v>
      </c>
      <c r="H668" s="544"/>
      <c r="I668" s="595"/>
    </row>
    <row r="669" spans="1:9" s="3" customFormat="1" ht="12" x14ac:dyDescent="0.25">
      <c r="A669" s="552"/>
      <c r="B669" s="502"/>
      <c r="C669" s="212" t="s">
        <v>71</v>
      </c>
      <c r="D669" s="213">
        <v>1</v>
      </c>
      <c r="E669" s="214">
        <v>2772</v>
      </c>
      <c r="F669" s="215">
        <v>2772</v>
      </c>
      <c r="G669" s="545"/>
      <c r="H669" s="546"/>
      <c r="I669" s="596"/>
    </row>
    <row r="670" spans="1:9" s="3" customFormat="1" ht="12" x14ac:dyDescent="0.25">
      <c r="A670" s="552"/>
      <c r="B670" s="502"/>
      <c r="C670" s="212" t="s">
        <v>388</v>
      </c>
      <c r="D670" s="213">
        <v>10</v>
      </c>
      <c r="E670" s="214">
        <v>2772</v>
      </c>
      <c r="F670" s="215">
        <v>27720</v>
      </c>
      <c r="G670" s="547"/>
      <c r="H670" s="548"/>
      <c r="I670" s="597"/>
    </row>
    <row r="671" spans="1:9" s="316" customFormat="1" ht="12" x14ac:dyDescent="0.25">
      <c r="A671" s="580" t="s">
        <v>1875</v>
      </c>
      <c r="B671" s="574"/>
      <c r="C671" s="216" t="s">
        <v>651</v>
      </c>
      <c r="D671" s="428">
        <v>0.4</v>
      </c>
      <c r="E671" s="218"/>
      <c r="F671" s="219"/>
      <c r="G671" s="496" t="s">
        <v>1874</v>
      </c>
      <c r="H671" s="553"/>
      <c r="I671" s="500"/>
    </row>
    <row r="672" spans="1:9" s="316" customFormat="1" ht="12" x14ac:dyDescent="0.25">
      <c r="A672" s="526"/>
      <c r="B672" s="513"/>
      <c r="C672" s="216" t="s">
        <v>71</v>
      </c>
      <c r="D672" s="428">
        <v>1</v>
      </c>
      <c r="E672" s="218"/>
      <c r="F672" s="219"/>
      <c r="G672" s="520"/>
      <c r="H672" s="521"/>
      <c r="I672" s="599"/>
    </row>
    <row r="673" spans="1:9" s="316" customFormat="1" ht="12" x14ac:dyDescent="0.25">
      <c r="A673" s="527"/>
      <c r="B673" s="514"/>
      <c r="C673" s="216" t="s">
        <v>388</v>
      </c>
      <c r="D673" s="428">
        <v>10</v>
      </c>
      <c r="E673" s="218"/>
      <c r="F673" s="219"/>
      <c r="G673" s="498"/>
      <c r="H673" s="499"/>
      <c r="I673" s="501"/>
    </row>
    <row r="674" spans="1:9" s="316" customFormat="1" ht="12" x14ac:dyDescent="0.25">
      <c r="A674" s="579" t="s">
        <v>1876</v>
      </c>
      <c r="B674" s="519"/>
      <c r="C674" s="212" t="s">
        <v>651</v>
      </c>
      <c r="D674" s="427">
        <v>0.4</v>
      </c>
      <c r="E674" s="214"/>
      <c r="F674" s="215"/>
      <c r="G674" s="543" t="s">
        <v>1877</v>
      </c>
      <c r="H674" s="602"/>
      <c r="I674" s="595"/>
    </row>
    <row r="675" spans="1:9" s="316" customFormat="1" ht="12" x14ac:dyDescent="0.25">
      <c r="A675" s="528"/>
      <c r="B675" s="508"/>
      <c r="C675" s="212" t="s">
        <v>71</v>
      </c>
      <c r="D675" s="427">
        <v>1</v>
      </c>
      <c r="E675" s="214"/>
      <c r="F675" s="215"/>
      <c r="G675" s="545"/>
      <c r="H675" s="546"/>
      <c r="I675" s="596"/>
    </row>
    <row r="676" spans="1:9" s="316" customFormat="1" ht="12" x14ac:dyDescent="0.25">
      <c r="A676" s="507"/>
      <c r="B676" s="505"/>
      <c r="C676" s="212" t="s">
        <v>388</v>
      </c>
      <c r="D676" s="427">
        <v>10</v>
      </c>
      <c r="E676" s="214"/>
      <c r="F676" s="215"/>
      <c r="G676" s="547"/>
      <c r="H676" s="548"/>
      <c r="I676" s="597"/>
    </row>
    <row r="677" spans="1:9" s="3" customFormat="1" ht="12" x14ac:dyDescent="0.25">
      <c r="A677" s="554" t="s">
        <v>1050</v>
      </c>
      <c r="B677" s="495" t="s">
        <v>301</v>
      </c>
      <c r="C677" s="216" t="s">
        <v>651</v>
      </c>
      <c r="D677" s="217">
        <v>0.4</v>
      </c>
      <c r="E677" s="218">
        <v>3307.5</v>
      </c>
      <c r="F677" s="219">
        <v>1323</v>
      </c>
      <c r="G677" s="496" t="s">
        <v>1870</v>
      </c>
      <c r="H677" s="553"/>
      <c r="I677" s="500"/>
    </row>
    <row r="678" spans="1:9" s="3" customFormat="1" ht="12" x14ac:dyDescent="0.25">
      <c r="A678" s="554"/>
      <c r="B678" s="495"/>
      <c r="C678" s="216" t="s">
        <v>71</v>
      </c>
      <c r="D678" s="217">
        <v>1</v>
      </c>
      <c r="E678" s="218">
        <v>3150</v>
      </c>
      <c r="F678" s="219">
        <v>3150</v>
      </c>
      <c r="G678" s="520"/>
      <c r="H678" s="521"/>
      <c r="I678" s="599"/>
    </row>
    <row r="679" spans="1:9" s="3" customFormat="1" ht="12" x14ac:dyDescent="0.25">
      <c r="A679" s="554"/>
      <c r="B679" s="495"/>
      <c r="C679" s="216" t="s">
        <v>388</v>
      </c>
      <c r="D679" s="217">
        <v>10</v>
      </c>
      <c r="E679" s="218">
        <v>3150</v>
      </c>
      <c r="F679" s="219">
        <v>31500</v>
      </c>
      <c r="G679" s="498"/>
      <c r="H679" s="499"/>
      <c r="I679" s="501"/>
    </row>
    <row r="680" spans="1:9" s="316" customFormat="1" ht="15" customHeight="1" x14ac:dyDescent="0.25">
      <c r="A680" s="579" t="s">
        <v>1766</v>
      </c>
      <c r="B680" s="519"/>
      <c r="C680" s="212" t="s">
        <v>651</v>
      </c>
      <c r="D680" s="427">
        <v>0.4</v>
      </c>
      <c r="E680" s="214"/>
      <c r="F680" s="215"/>
      <c r="G680" s="543" t="s">
        <v>1871</v>
      </c>
      <c r="H680" s="602"/>
      <c r="I680" s="595"/>
    </row>
    <row r="681" spans="1:9" s="316" customFormat="1" ht="15" customHeight="1" x14ac:dyDescent="0.25">
      <c r="A681" s="528"/>
      <c r="B681" s="508"/>
      <c r="C681" s="212" t="s">
        <v>71</v>
      </c>
      <c r="D681" s="427">
        <v>1</v>
      </c>
      <c r="E681" s="214"/>
      <c r="F681" s="215"/>
      <c r="G681" s="545"/>
      <c r="H681" s="546"/>
      <c r="I681" s="596"/>
    </row>
    <row r="682" spans="1:9" s="316" customFormat="1" ht="15" customHeight="1" x14ac:dyDescent="0.25">
      <c r="A682" s="507"/>
      <c r="B682" s="505"/>
      <c r="C682" s="212" t="s">
        <v>388</v>
      </c>
      <c r="D682" s="427">
        <v>10</v>
      </c>
      <c r="E682" s="214"/>
      <c r="F682" s="215"/>
      <c r="G682" s="547"/>
      <c r="H682" s="548"/>
      <c r="I682" s="597"/>
    </row>
    <row r="683" spans="1:9" s="316" customFormat="1" ht="12" customHeight="1" x14ac:dyDescent="0.25">
      <c r="A683" s="579" t="s">
        <v>1867</v>
      </c>
      <c r="B683" s="519" t="s">
        <v>1269</v>
      </c>
      <c r="C683" s="212" t="s">
        <v>651</v>
      </c>
      <c r="D683" s="427">
        <v>0.4</v>
      </c>
      <c r="E683" s="214"/>
      <c r="F683" s="215"/>
      <c r="G683" s="543" t="s">
        <v>1872</v>
      </c>
      <c r="H683" s="602"/>
      <c r="I683" s="533"/>
    </row>
    <row r="684" spans="1:9" s="316" customFormat="1" ht="12" x14ac:dyDescent="0.25">
      <c r="A684" s="528"/>
      <c r="B684" s="508"/>
      <c r="C684" s="212" t="s">
        <v>71</v>
      </c>
      <c r="D684" s="427">
        <v>1</v>
      </c>
      <c r="E684" s="214"/>
      <c r="F684" s="215"/>
      <c r="G684" s="545"/>
      <c r="H684" s="546"/>
      <c r="I684" s="534"/>
    </row>
    <row r="685" spans="1:9" s="316" customFormat="1" ht="12" x14ac:dyDescent="0.25">
      <c r="A685" s="507"/>
      <c r="B685" s="505"/>
      <c r="C685" s="212" t="s">
        <v>388</v>
      </c>
      <c r="D685" s="427">
        <v>10</v>
      </c>
      <c r="E685" s="214"/>
      <c r="F685" s="215"/>
      <c r="G685" s="547"/>
      <c r="H685" s="548"/>
      <c r="I685" s="537"/>
    </row>
    <row r="686" spans="1:9" s="300" customFormat="1" ht="12" customHeight="1" x14ac:dyDescent="0.25">
      <c r="A686" s="525" t="s">
        <v>1868</v>
      </c>
      <c r="B686" s="512" t="s">
        <v>1269</v>
      </c>
      <c r="C686" s="216" t="s">
        <v>651</v>
      </c>
      <c r="D686" s="217">
        <v>0.4</v>
      </c>
      <c r="E686" s="218">
        <v>3307.5</v>
      </c>
      <c r="F686" s="219">
        <v>1323</v>
      </c>
      <c r="G686" s="496" t="s">
        <v>1869</v>
      </c>
      <c r="H686" s="553"/>
      <c r="I686" s="500"/>
    </row>
    <row r="687" spans="1:9" s="300" customFormat="1" ht="12" x14ac:dyDescent="0.25">
      <c r="A687" s="526"/>
      <c r="B687" s="513"/>
      <c r="C687" s="216" t="s">
        <v>71</v>
      </c>
      <c r="D687" s="217">
        <v>1</v>
      </c>
      <c r="E687" s="218">
        <v>3134.25</v>
      </c>
      <c r="F687" s="219">
        <v>3134.25</v>
      </c>
      <c r="G687" s="520"/>
      <c r="H687" s="521"/>
      <c r="I687" s="599"/>
    </row>
    <row r="688" spans="1:9" s="300" customFormat="1" ht="12" x14ac:dyDescent="0.25">
      <c r="A688" s="527"/>
      <c r="B688" s="514"/>
      <c r="C688" s="216" t="s">
        <v>388</v>
      </c>
      <c r="D688" s="217">
        <v>10</v>
      </c>
      <c r="E688" s="218">
        <v>3150</v>
      </c>
      <c r="F688" s="219">
        <v>31500</v>
      </c>
      <c r="G688" s="498"/>
      <c r="H688" s="499"/>
      <c r="I688" s="501"/>
    </row>
    <row r="689" spans="1:9" s="3" customFormat="1" ht="12" customHeight="1" x14ac:dyDescent="0.25">
      <c r="A689" s="552" t="s">
        <v>1051</v>
      </c>
      <c r="B689" s="502" t="s">
        <v>302</v>
      </c>
      <c r="C689" s="212" t="s">
        <v>651</v>
      </c>
      <c r="D689" s="213">
        <v>0.4</v>
      </c>
      <c r="E689" s="214">
        <v>4567.5</v>
      </c>
      <c r="F689" s="215">
        <v>1827</v>
      </c>
      <c r="G689" s="543" t="s">
        <v>1873</v>
      </c>
      <c r="H689" s="602"/>
      <c r="I689" s="595"/>
    </row>
    <row r="690" spans="1:9" s="3" customFormat="1" ht="12" x14ac:dyDescent="0.25">
      <c r="A690" s="552"/>
      <c r="B690" s="502"/>
      <c r="C690" s="212" t="s">
        <v>71</v>
      </c>
      <c r="D690" s="213">
        <v>1</v>
      </c>
      <c r="E690" s="214">
        <v>4410</v>
      </c>
      <c r="F690" s="215">
        <v>4410</v>
      </c>
      <c r="G690" s="545"/>
      <c r="H690" s="546"/>
      <c r="I690" s="596"/>
    </row>
    <row r="691" spans="1:9" s="3" customFormat="1" ht="12" x14ac:dyDescent="0.25">
      <c r="A691" s="552"/>
      <c r="B691" s="502"/>
      <c r="C691" s="212" t="s">
        <v>388</v>
      </c>
      <c r="D691" s="213">
        <v>10</v>
      </c>
      <c r="E691" s="214">
        <v>4410</v>
      </c>
      <c r="F691" s="215">
        <v>44100</v>
      </c>
      <c r="G691" s="547"/>
      <c r="H691" s="548"/>
      <c r="I691" s="597"/>
    </row>
    <row r="692" spans="1:9" s="300" customFormat="1" ht="12" x14ac:dyDescent="0.25">
      <c r="A692" s="525" t="s">
        <v>1767</v>
      </c>
      <c r="B692" s="512" t="s">
        <v>1271</v>
      </c>
      <c r="C692" s="216" t="s">
        <v>651</v>
      </c>
      <c r="D692" s="217">
        <v>0.4</v>
      </c>
      <c r="E692" s="218">
        <v>3811.5</v>
      </c>
      <c r="F692" s="219">
        <v>1524.6000000000001</v>
      </c>
      <c r="G692" s="496" t="s">
        <v>1768</v>
      </c>
      <c r="H692" s="497"/>
      <c r="I692" s="500"/>
    </row>
    <row r="693" spans="1:9" s="300" customFormat="1" ht="12" x14ac:dyDescent="0.25">
      <c r="A693" s="526"/>
      <c r="B693" s="513"/>
      <c r="C693" s="216" t="s">
        <v>71</v>
      </c>
      <c r="D693" s="217">
        <v>1</v>
      </c>
      <c r="E693" s="218">
        <v>3638.25</v>
      </c>
      <c r="F693" s="219">
        <v>3638.25</v>
      </c>
      <c r="G693" s="520"/>
      <c r="H693" s="521"/>
      <c r="I693" s="599"/>
    </row>
    <row r="694" spans="1:9" s="300" customFormat="1" ht="12" x14ac:dyDescent="0.25">
      <c r="A694" s="527"/>
      <c r="B694" s="514"/>
      <c r="C694" s="216" t="s">
        <v>388</v>
      </c>
      <c r="D694" s="217">
        <v>10</v>
      </c>
      <c r="E694" s="218">
        <v>3654</v>
      </c>
      <c r="F694" s="219">
        <v>36540</v>
      </c>
      <c r="G694" s="498"/>
      <c r="H694" s="499"/>
      <c r="I694" s="501"/>
    </row>
    <row r="695" spans="1:9" s="300" customFormat="1" ht="12" x14ac:dyDescent="0.25">
      <c r="A695" s="506" t="s">
        <v>1272</v>
      </c>
      <c r="B695" s="504" t="s">
        <v>1271</v>
      </c>
      <c r="C695" s="212" t="s">
        <v>651</v>
      </c>
      <c r="D695" s="213">
        <v>0.4</v>
      </c>
      <c r="E695" s="214">
        <v>3118.5</v>
      </c>
      <c r="F695" s="215">
        <v>1247.4000000000001</v>
      </c>
      <c r="G695" s="543" t="s">
        <v>1769</v>
      </c>
      <c r="H695" s="544"/>
      <c r="I695" s="595"/>
    </row>
    <row r="696" spans="1:9" s="300" customFormat="1" ht="12" x14ac:dyDescent="0.25">
      <c r="A696" s="528"/>
      <c r="B696" s="508"/>
      <c r="C696" s="212" t="s">
        <v>71</v>
      </c>
      <c r="D696" s="213">
        <v>1</v>
      </c>
      <c r="E696" s="214">
        <v>2961</v>
      </c>
      <c r="F696" s="215">
        <v>2961</v>
      </c>
      <c r="G696" s="545"/>
      <c r="H696" s="546"/>
      <c r="I696" s="596"/>
    </row>
    <row r="697" spans="1:9" s="300" customFormat="1" ht="12" x14ac:dyDescent="0.25">
      <c r="A697" s="507"/>
      <c r="B697" s="505"/>
      <c r="C697" s="212" t="s">
        <v>388</v>
      </c>
      <c r="D697" s="213">
        <v>10</v>
      </c>
      <c r="E697" s="214">
        <v>2961</v>
      </c>
      <c r="F697" s="215">
        <v>29610</v>
      </c>
      <c r="G697" s="547"/>
      <c r="H697" s="548"/>
      <c r="I697" s="597"/>
    </row>
    <row r="698" spans="1:9" s="3" customFormat="1" ht="12" x14ac:dyDescent="0.25">
      <c r="A698" s="554" t="s">
        <v>1052</v>
      </c>
      <c r="B698" s="495" t="s">
        <v>303</v>
      </c>
      <c r="C698" s="216" t="s">
        <v>651</v>
      </c>
      <c r="D698" s="217">
        <v>0.4</v>
      </c>
      <c r="E698" s="218">
        <v>3181.5</v>
      </c>
      <c r="F698" s="219">
        <v>1272.6000000000001</v>
      </c>
      <c r="G698" s="496" t="s">
        <v>1770</v>
      </c>
      <c r="H698" s="497"/>
      <c r="I698" s="500"/>
    </row>
    <row r="699" spans="1:9" s="3" customFormat="1" ht="12" x14ac:dyDescent="0.25">
      <c r="A699" s="554"/>
      <c r="B699" s="495"/>
      <c r="C699" s="216" t="s">
        <v>71</v>
      </c>
      <c r="D699" s="217">
        <v>1</v>
      </c>
      <c r="E699" s="218">
        <v>3024</v>
      </c>
      <c r="F699" s="219">
        <v>3024</v>
      </c>
      <c r="G699" s="520"/>
      <c r="H699" s="521"/>
      <c r="I699" s="599"/>
    </row>
    <row r="700" spans="1:9" s="3" customFormat="1" ht="12" x14ac:dyDescent="0.25">
      <c r="A700" s="554"/>
      <c r="B700" s="495"/>
      <c r="C700" s="216" t="s">
        <v>388</v>
      </c>
      <c r="D700" s="217">
        <v>10</v>
      </c>
      <c r="E700" s="218">
        <v>3024</v>
      </c>
      <c r="F700" s="219">
        <v>30240</v>
      </c>
      <c r="G700" s="498"/>
      <c r="H700" s="499"/>
      <c r="I700" s="501"/>
    </row>
    <row r="701" spans="1:9" s="316" customFormat="1" ht="12" x14ac:dyDescent="0.25">
      <c r="A701" s="579" t="s">
        <v>1775</v>
      </c>
      <c r="B701" s="519" t="s">
        <v>303</v>
      </c>
      <c r="C701" s="212" t="s">
        <v>651</v>
      </c>
      <c r="D701" s="427">
        <v>0.4</v>
      </c>
      <c r="E701" s="214"/>
      <c r="F701" s="215"/>
      <c r="G701" s="529"/>
      <c r="H701" s="643"/>
      <c r="I701" s="533"/>
    </row>
    <row r="702" spans="1:9" s="316" customFormat="1" ht="12" x14ac:dyDescent="0.25">
      <c r="A702" s="528"/>
      <c r="B702" s="508"/>
      <c r="C702" s="212" t="s">
        <v>71</v>
      </c>
      <c r="D702" s="427">
        <v>1</v>
      </c>
      <c r="E702" s="214"/>
      <c r="F702" s="215"/>
      <c r="G702" s="531"/>
      <c r="H702" s="532"/>
      <c r="I702" s="534"/>
    </row>
    <row r="703" spans="1:9" s="316" customFormat="1" ht="12" x14ac:dyDescent="0.25">
      <c r="A703" s="507"/>
      <c r="B703" s="505"/>
      <c r="C703" s="212" t="s">
        <v>388</v>
      </c>
      <c r="D703" s="427">
        <v>10</v>
      </c>
      <c r="E703" s="214"/>
      <c r="F703" s="215"/>
      <c r="G703" s="535"/>
      <c r="H703" s="536"/>
      <c r="I703" s="537"/>
    </row>
    <row r="704" spans="1:9" s="316" customFormat="1" ht="12" x14ac:dyDescent="0.25">
      <c r="A704" s="580" t="s">
        <v>1776</v>
      </c>
      <c r="B704" s="574" t="s">
        <v>303</v>
      </c>
      <c r="C704" s="216" t="s">
        <v>651</v>
      </c>
      <c r="D704" s="428">
        <v>0.4</v>
      </c>
      <c r="E704" s="218"/>
      <c r="F704" s="219"/>
      <c r="G704" s="538"/>
      <c r="H704" s="644"/>
      <c r="I704" s="522"/>
    </row>
    <row r="705" spans="1:9" s="316" customFormat="1" ht="12" x14ac:dyDescent="0.25">
      <c r="A705" s="526"/>
      <c r="B705" s="513"/>
      <c r="C705" s="216" t="s">
        <v>71</v>
      </c>
      <c r="D705" s="428">
        <v>1</v>
      </c>
      <c r="E705" s="218"/>
      <c r="F705" s="219"/>
      <c r="G705" s="600"/>
      <c r="H705" s="601"/>
      <c r="I705" s="523"/>
    </row>
    <row r="706" spans="1:9" s="316" customFormat="1" ht="12" x14ac:dyDescent="0.25">
      <c r="A706" s="527"/>
      <c r="B706" s="514"/>
      <c r="C706" s="216" t="s">
        <v>388</v>
      </c>
      <c r="D706" s="428">
        <v>10</v>
      </c>
      <c r="E706" s="218"/>
      <c r="F706" s="219"/>
      <c r="G706" s="540"/>
      <c r="H706" s="541"/>
      <c r="I706" s="524"/>
    </row>
    <row r="707" spans="1:9" s="316" customFormat="1" ht="12" x14ac:dyDescent="0.25">
      <c r="A707" s="579" t="s">
        <v>1774</v>
      </c>
      <c r="B707" s="519" t="s">
        <v>1772</v>
      </c>
      <c r="C707" s="212" t="s">
        <v>651</v>
      </c>
      <c r="D707" s="427">
        <v>0.4</v>
      </c>
      <c r="E707" s="214">
        <v>3055.5</v>
      </c>
      <c r="F707" s="215">
        <v>1222.2</v>
      </c>
      <c r="G707" s="545" t="s">
        <v>1773</v>
      </c>
      <c r="H707" s="546"/>
      <c r="I707" s="596"/>
    </row>
    <row r="708" spans="1:9" s="316" customFormat="1" ht="12" x14ac:dyDescent="0.25">
      <c r="A708" s="528"/>
      <c r="B708" s="508"/>
      <c r="C708" s="212" t="s">
        <v>71</v>
      </c>
      <c r="D708" s="427">
        <v>1</v>
      </c>
      <c r="E708" s="214">
        <v>2898</v>
      </c>
      <c r="F708" s="215">
        <v>2898</v>
      </c>
      <c r="G708" s="545"/>
      <c r="H708" s="546"/>
      <c r="I708" s="596"/>
    </row>
    <row r="709" spans="1:9" s="316" customFormat="1" ht="12" x14ac:dyDescent="0.25">
      <c r="A709" s="507"/>
      <c r="B709" s="505"/>
      <c r="C709" s="212" t="s">
        <v>388</v>
      </c>
      <c r="D709" s="427">
        <v>10</v>
      </c>
      <c r="E709" s="214">
        <v>2898</v>
      </c>
      <c r="F709" s="215">
        <v>28980</v>
      </c>
      <c r="G709" s="547"/>
      <c r="H709" s="548"/>
      <c r="I709" s="597"/>
    </row>
    <row r="710" spans="1:9" s="3" customFormat="1" ht="12" x14ac:dyDescent="0.25">
      <c r="A710" s="554" t="s">
        <v>1053</v>
      </c>
      <c r="B710" s="495" t="s">
        <v>304</v>
      </c>
      <c r="C710" s="216" t="s">
        <v>651</v>
      </c>
      <c r="D710" s="217">
        <v>0.4</v>
      </c>
      <c r="E710" s="218">
        <v>3307.5</v>
      </c>
      <c r="F710" s="219">
        <v>1323</v>
      </c>
      <c r="G710" s="496" t="s">
        <v>1777</v>
      </c>
      <c r="H710" s="497"/>
      <c r="I710" s="500"/>
    </row>
    <row r="711" spans="1:9" s="3" customFormat="1" ht="12" x14ac:dyDescent="0.25">
      <c r="A711" s="554"/>
      <c r="B711" s="495"/>
      <c r="C711" s="216" t="s">
        <v>71</v>
      </c>
      <c r="D711" s="217">
        <v>1</v>
      </c>
      <c r="E711" s="218">
        <v>3150</v>
      </c>
      <c r="F711" s="219">
        <v>3150</v>
      </c>
      <c r="G711" s="520"/>
      <c r="H711" s="521"/>
      <c r="I711" s="599"/>
    </row>
    <row r="712" spans="1:9" s="316" customFormat="1" ht="12" x14ac:dyDescent="0.25">
      <c r="A712" s="554"/>
      <c r="B712" s="495"/>
      <c r="C712" s="216" t="s">
        <v>388</v>
      </c>
      <c r="D712" s="217">
        <v>10</v>
      </c>
      <c r="E712" s="218">
        <v>3150</v>
      </c>
      <c r="F712" s="219">
        <v>31500</v>
      </c>
      <c r="G712" s="520"/>
      <c r="H712" s="521"/>
      <c r="I712" s="599"/>
    </row>
    <row r="713" spans="1:9" s="3" customFormat="1" ht="12" x14ac:dyDescent="0.25">
      <c r="A713" s="554"/>
      <c r="B713" s="495"/>
      <c r="C713" s="216" t="s">
        <v>388</v>
      </c>
      <c r="D713" s="217">
        <v>18</v>
      </c>
      <c r="E713" s="218">
        <v>3150</v>
      </c>
      <c r="F713" s="219">
        <v>56700</v>
      </c>
      <c r="G713" s="498"/>
      <c r="H713" s="499"/>
      <c r="I713" s="501"/>
    </row>
    <row r="714" spans="1:9" s="316" customFormat="1" ht="12" x14ac:dyDescent="0.25">
      <c r="A714" s="506" t="s">
        <v>1479</v>
      </c>
      <c r="B714" s="504" t="s">
        <v>304</v>
      </c>
      <c r="C714" s="212" t="s">
        <v>651</v>
      </c>
      <c r="D714" s="213">
        <v>0.4</v>
      </c>
      <c r="E714" s="214"/>
      <c r="F714" s="215"/>
      <c r="G714" s="529"/>
      <c r="H714" s="530"/>
      <c r="I714" s="533"/>
    </row>
    <row r="715" spans="1:9" s="316" customFormat="1" ht="12" x14ac:dyDescent="0.25">
      <c r="A715" s="528"/>
      <c r="B715" s="508"/>
      <c r="C715" s="212" t="s">
        <v>71</v>
      </c>
      <c r="D715" s="213">
        <v>1</v>
      </c>
      <c r="E715" s="214"/>
      <c r="F715" s="215"/>
      <c r="G715" s="531"/>
      <c r="H715" s="532"/>
      <c r="I715" s="534"/>
    </row>
    <row r="716" spans="1:9" s="316" customFormat="1" ht="12" x14ac:dyDescent="0.25">
      <c r="A716" s="507"/>
      <c r="B716" s="505"/>
      <c r="C716" s="212" t="s">
        <v>388</v>
      </c>
      <c r="D716" s="213">
        <v>10</v>
      </c>
      <c r="E716" s="214"/>
      <c r="F716" s="215"/>
      <c r="G716" s="531"/>
      <c r="H716" s="532"/>
      <c r="I716" s="534"/>
    </row>
    <row r="717" spans="1:9" s="316" customFormat="1" ht="12" x14ac:dyDescent="0.25">
      <c r="A717" s="525" t="s">
        <v>1478</v>
      </c>
      <c r="B717" s="512"/>
      <c r="C717" s="216" t="s">
        <v>651</v>
      </c>
      <c r="D717" s="217">
        <v>0.4</v>
      </c>
      <c r="E717" s="218"/>
      <c r="F717" s="219"/>
      <c r="G717" s="496" t="s">
        <v>1778</v>
      </c>
      <c r="H717" s="497"/>
      <c r="I717" s="522"/>
    </row>
    <row r="718" spans="1:9" s="316" customFormat="1" ht="12" x14ac:dyDescent="0.25">
      <c r="A718" s="526"/>
      <c r="B718" s="513"/>
      <c r="C718" s="216" t="s">
        <v>71</v>
      </c>
      <c r="D718" s="217">
        <v>1</v>
      </c>
      <c r="E718" s="218"/>
      <c r="F718" s="219"/>
      <c r="G718" s="520"/>
      <c r="H718" s="521"/>
      <c r="I718" s="523"/>
    </row>
    <row r="719" spans="1:9" s="316" customFormat="1" ht="12" x14ac:dyDescent="0.25">
      <c r="A719" s="527"/>
      <c r="B719" s="514"/>
      <c r="C719" s="216" t="s">
        <v>388</v>
      </c>
      <c r="D719" s="217">
        <v>10</v>
      </c>
      <c r="E719" s="218"/>
      <c r="F719" s="219"/>
      <c r="G719" s="498"/>
      <c r="H719" s="499"/>
      <c r="I719" s="524"/>
    </row>
    <row r="720" spans="1:9" s="3" customFormat="1" ht="12" x14ac:dyDescent="0.25">
      <c r="A720" s="552" t="s">
        <v>1054</v>
      </c>
      <c r="B720" s="502" t="s">
        <v>781</v>
      </c>
      <c r="C720" s="212" t="s">
        <v>651</v>
      </c>
      <c r="D720" s="213">
        <v>0.4</v>
      </c>
      <c r="E720" s="214">
        <v>2362.5</v>
      </c>
      <c r="F720" s="215">
        <v>945</v>
      </c>
      <c r="G720" s="543" t="s">
        <v>1779</v>
      </c>
      <c r="H720" s="544"/>
      <c r="I720" s="595"/>
    </row>
    <row r="721" spans="1:9" s="3" customFormat="1" ht="12" x14ac:dyDescent="0.25">
      <c r="A721" s="552"/>
      <c r="B721" s="502"/>
      <c r="C721" s="212" t="s">
        <v>71</v>
      </c>
      <c r="D721" s="213">
        <v>1</v>
      </c>
      <c r="E721" s="214">
        <v>2205</v>
      </c>
      <c r="F721" s="215">
        <v>2205</v>
      </c>
      <c r="G721" s="545"/>
      <c r="H721" s="546"/>
      <c r="I721" s="596"/>
    </row>
    <row r="722" spans="1:9" s="3" customFormat="1" ht="12" x14ac:dyDescent="0.25">
      <c r="A722" s="552"/>
      <c r="B722" s="502"/>
      <c r="C722" s="212" t="s">
        <v>388</v>
      </c>
      <c r="D722" s="213">
        <v>10</v>
      </c>
      <c r="E722" s="214">
        <v>2205</v>
      </c>
      <c r="F722" s="215">
        <v>22050</v>
      </c>
      <c r="G722" s="547"/>
      <c r="H722" s="548"/>
      <c r="I722" s="597"/>
    </row>
    <row r="723" spans="1:9" s="3" customFormat="1" ht="12" x14ac:dyDescent="0.25">
      <c r="A723" s="554" t="s">
        <v>1055</v>
      </c>
      <c r="B723" s="495" t="s">
        <v>305</v>
      </c>
      <c r="C723" s="216" t="s">
        <v>651</v>
      </c>
      <c r="D723" s="217">
        <v>0.4</v>
      </c>
      <c r="E723" s="218">
        <v>7087.5</v>
      </c>
      <c r="F723" s="219">
        <v>2835</v>
      </c>
      <c r="G723" s="496"/>
      <c r="H723" s="497"/>
      <c r="I723" s="500"/>
    </row>
    <row r="724" spans="1:9" s="3" customFormat="1" ht="12" x14ac:dyDescent="0.25">
      <c r="A724" s="554"/>
      <c r="B724" s="495"/>
      <c r="C724" s="216" t="s">
        <v>71</v>
      </c>
      <c r="D724" s="217">
        <v>1</v>
      </c>
      <c r="E724" s="218">
        <v>6930</v>
      </c>
      <c r="F724" s="219">
        <v>6930</v>
      </c>
      <c r="G724" s="520"/>
      <c r="H724" s="521"/>
      <c r="I724" s="599"/>
    </row>
    <row r="725" spans="1:9" s="3" customFormat="1" ht="12" x14ac:dyDescent="0.25">
      <c r="A725" s="554"/>
      <c r="B725" s="495"/>
      <c r="C725" s="216" t="s">
        <v>388</v>
      </c>
      <c r="D725" s="217">
        <v>10</v>
      </c>
      <c r="E725" s="218">
        <v>6930</v>
      </c>
      <c r="F725" s="219">
        <v>69300</v>
      </c>
      <c r="G725" s="498"/>
      <c r="H725" s="499"/>
      <c r="I725" s="501"/>
    </row>
    <row r="726" spans="1:9" s="3" customFormat="1" ht="12" x14ac:dyDescent="0.25">
      <c r="A726" s="552" t="s">
        <v>1056</v>
      </c>
      <c r="B726" s="502" t="s">
        <v>306</v>
      </c>
      <c r="C726" s="212" t="s">
        <v>651</v>
      </c>
      <c r="D726" s="213">
        <v>0.4</v>
      </c>
      <c r="E726" s="214">
        <v>7087.5</v>
      </c>
      <c r="F726" s="215">
        <v>2835</v>
      </c>
      <c r="G726" s="543" t="s">
        <v>1780</v>
      </c>
      <c r="H726" s="544"/>
      <c r="I726" s="595"/>
    </row>
    <row r="727" spans="1:9" s="3" customFormat="1" ht="12" x14ac:dyDescent="0.25">
      <c r="A727" s="552"/>
      <c r="B727" s="502"/>
      <c r="C727" s="212" t="s">
        <v>71</v>
      </c>
      <c r="D727" s="213">
        <v>1</v>
      </c>
      <c r="E727" s="214">
        <v>6930</v>
      </c>
      <c r="F727" s="215">
        <v>6930</v>
      </c>
      <c r="G727" s="545"/>
      <c r="H727" s="546"/>
      <c r="I727" s="596"/>
    </row>
    <row r="728" spans="1:9" s="3" customFormat="1" ht="12" x14ac:dyDescent="0.25">
      <c r="A728" s="552"/>
      <c r="B728" s="502"/>
      <c r="C728" s="212" t="s">
        <v>388</v>
      </c>
      <c r="D728" s="213">
        <v>10</v>
      </c>
      <c r="E728" s="214">
        <v>6930</v>
      </c>
      <c r="F728" s="215">
        <v>69300</v>
      </c>
      <c r="G728" s="547"/>
      <c r="H728" s="548"/>
      <c r="I728" s="597"/>
    </row>
    <row r="729" spans="1:9" s="3" customFormat="1" ht="12" x14ac:dyDescent="0.25">
      <c r="A729" s="554" t="s">
        <v>1057</v>
      </c>
      <c r="B729" s="495" t="s">
        <v>387</v>
      </c>
      <c r="C729" s="216" t="s">
        <v>651</v>
      </c>
      <c r="D729" s="217">
        <v>0.4</v>
      </c>
      <c r="E729" s="218">
        <v>7087.5</v>
      </c>
      <c r="F729" s="219">
        <v>2835</v>
      </c>
      <c r="G729" s="496" t="s">
        <v>1781</v>
      </c>
      <c r="H729" s="497"/>
      <c r="I729" s="500"/>
    </row>
    <row r="730" spans="1:9" s="3" customFormat="1" ht="12" x14ac:dyDescent="0.25">
      <c r="A730" s="554"/>
      <c r="B730" s="495"/>
      <c r="C730" s="216" t="s">
        <v>71</v>
      </c>
      <c r="D730" s="217">
        <v>1</v>
      </c>
      <c r="E730" s="218">
        <v>6930</v>
      </c>
      <c r="F730" s="219">
        <v>6930</v>
      </c>
      <c r="G730" s="520"/>
      <c r="H730" s="521"/>
      <c r="I730" s="599"/>
    </row>
    <row r="731" spans="1:9" s="3" customFormat="1" ht="12" x14ac:dyDescent="0.25">
      <c r="A731" s="554"/>
      <c r="B731" s="495"/>
      <c r="C731" s="216" t="s">
        <v>388</v>
      </c>
      <c r="D731" s="217">
        <v>10</v>
      </c>
      <c r="E731" s="218">
        <v>6930</v>
      </c>
      <c r="F731" s="219">
        <v>69300</v>
      </c>
      <c r="G731" s="498"/>
      <c r="H731" s="499"/>
      <c r="I731" s="501"/>
    </row>
    <row r="732" spans="1:9" s="3" customFormat="1" ht="12" x14ac:dyDescent="0.25">
      <c r="A732" s="503" t="s">
        <v>1058</v>
      </c>
      <c r="B732" s="502" t="s">
        <v>188</v>
      </c>
      <c r="C732" s="212" t="s">
        <v>651</v>
      </c>
      <c r="D732" s="213">
        <v>0.4</v>
      </c>
      <c r="E732" s="214">
        <v>6835.5</v>
      </c>
      <c r="F732" s="215">
        <v>2734.2000000000003</v>
      </c>
      <c r="G732" s="543" t="s">
        <v>1782</v>
      </c>
      <c r="H732" s="544"/>
      <c r="I732" s="598"/>
    </row>
    <row r="733" spans="1:9" s="3" customFormat="1" ht="12" x14ac:dyDescent="0.25">
      <c r="A733" s="503"/>
      <c r="B733" s="502"/>
      <c r="C733" s="212" t="s">
        <v>71</v>
      </c>
      <c r="D733" s="213">
        <v>1</v>
      </c>
      <c r="E733" s="214">
        <v>6678</v>
      </c>
      <c r="F733" s="215">
        <v>6678</v>
      </c>
      <c r="G733" s="545"/>
      <c r="H733" s="546"/>
      <c r="I733" s="598"/>
    </row>
    <row r="734" spans="1:9" s="3" customFormat="1" ht="12" x14ac:dyDescent="0.25">
      <c r="A734" s="503"/>
      <c r="B734" s="502"/>
      <c r="C734" s="212" t="s">
        <v>388</v>
      </c>
      <c r="D734" s="213">
        <v>10</v>
      </c>
      <c r="E734" s="214">
        <v>6678</v>
      </c>
      <c r="F734" s="215">
        <v>66780</v>
      </c>
      <c r="G734" s="547"/>
      <c r="H734" s="548"/>
      <c r="I734" s="598"/>
    </row>
    <row r="735" spans="1:9" s="3" customFormat="1" ht="12" x14ac:dyDescent="0.25">
      <c r="A735" s="494" t="s">
        <v>1059</v>
      </c>
      <c r="B735" s="495" t="s">
        <v>307</v>
      </c>
      <c r="C735" s="216" t="s">
        <v>651</v>
      </c>
      <c r="D735" s="217">
        <v>0.4</v>
      </c>
      <c r="E735" s="218">
        <v>3748.5</v>
      </c>
      <c r="F735" s="219">
        <v>1499.4</v>
      </c>
      <c r="G735" s="496"/>
      <c r="H735" s="497"/>
      <c r="I735" s="500"/>
    </row>
    <row r="736" spans="1:9" s="3" customFormat="1" ht="12" x14ac:dyDescent="0.25">
      <c r="A736" s="494"/>
      <c r="B736" s="495"/>
      <c r="C736" s="216" t="s">
        <v>71</v>
      </c>
      <c r="D736" s="217">
        <v>1</v>
      </c>
      <c r="E736" s="218">
        <v>3591</v>
      </c>
      <c r="F736" s="219">
        <v>3591</v>
      </c>
      <c r="G736" s="520"/>
      <c r="H736" s="521"/>
      <c r="I736" s="599"/>
    </row>
    <row r="737" spans="1:9" s="3" customFormat="1" ht="12" x14ac:dyDescent="0.25">
      <c r="A737" s="494"/>
      <c r="B737" s="495"/>
      <c r="C737" s="216" t="s">
        <v>388</v>
      </c>
      <c r="D737" s="217">
        <v>10</v>
      </c>
      <c r="E737" s="218">
        <v>3591</v>
      </c>
      <c r="F737" s="219">
        <v>35910</v>
      </c>
      <c r="G737" s="498"/>
      <c r="H737" s="499"/>
      <c r="I737" s="501"/>
    </row>
    <row r="738" spans="1:9" s="3" customFormat="1" ht="12" x14ac:dyDescent="0.25">
      <c r="A738" s="503" t="s">
        <v>1060</v>
      </c>
      <c r="B738" s="502" t="s">
        <v>308</v>
      </c>
      <c r="C738" s="212" t="s">
        <v>651</v>
      </c>
      <c r="D738" s="213">
        <v>0.4</v>
      </c>
      <c r="E738" s="214"/>
      <c r="F738" s="215"/>
      <c r="G738" s="543"/>
      <c r="H738" s="544"/>
      <c r="I738" s="595"/>
    </row>
    <row r="739" spans="1:9" s="3" customFormat="1" ht="12" x14ac:dyDescent="0.25">
      <c r="A739" s="503"/>
      <c r="B739" s="502"/>
      <c r="C739" s="212" t="s">
        <v>71</v>
      </c>
      <c r="D739" s="213">
        <v>1</v>
      </c>
      <c r="E739" s="214"/>
      <c r="F739" s="215"/>
      <c r="G739" s="545"/>
      <c r="H739" s="546"/>
      <c r="I739" s="596"/>
    </row>
    <row r="740" spans="1:9" s="3" customFormat="1" ht="12" x14ac:dyDescent="0.25">
      <c r="A740" s="503"/>
      <c r="B740" s="502"/>
      <c r="C740" s="212" t="s">
        <v>388</v>
      </c>
      <c r="D740" s="213">
        <v>10</v>
      </c>
      <c r="E740" s="214"/>
      <c r="F740" s="215"/>
      <c r="G740" s="547"/>
      <c r="H740" s="548"/>
      <c r="I740" s="597"/>
    </row>
    <row r="741" spans="1:9" s="3" customFormat="1" ht="12" x14ac:dyDescent="0.25">
      <c r="A741" s="494" t="s">
        <v>1061</v>
      </c>
      <c r="B741" s="495" t="s">
        <v>701</v>
      </c>
      <c r="C741" s="216" t="s">
        <v>651</v>
      </c>
      <c r="D741" s="217">
        <v>0.4</v>
      </c>
      <c r="E741" s="218">
        <v>3811.5</v>
      </c>
      <c r="F741" s="219">
        <v>1524.6000000000001</v>
      </c>
      <c r="G741" s="496"/>
      <c r="H741" s="497"/>
      <c r="I741" s="500"/>
    </row>
    <row r="742" spans="1:9" s="3" customFormat="1" ht="12" x14ac:dyDescent="0.25">
      <c r="A742" s="494"/>
      <c r="B742" s="495"/>
      <c r="C742" s="216" t="s">
        <v>71</v>
      </c>
      <c r="D742" s="217">
        <v>1</v>
      </c>
      <c r="E742" s="218">
        <v>3638.25</v>
      </c>
      <c r="F742" s="219">
        <v>3638.25</v>
      </c>
      <c r="G742" s="520"/>
      <c r="H742" s="521"/>
      <c r="I742" s="599"/>
    </row>
    <row r="743" spans="1:9" s="3" customFormat="1" ht="12" x14ac:dyDescent="0.25">
      <c r="A743" s="494"/>
      <c r="B743" s="495"/>
      <c r="C743" s="216" t="s">
        <v>388</v>
      </c>
      <c r="D743" s="217">
        <v>10</v>
      </c>
      <c r="E743" s="218">
        <v>3654</v>
      </c>
      <c r="F743" s="219">
        <v>36540</v>
      </c>
      <c r="G743" s="498"/>
      <c r="H743" s="499"/>
      <c r="I743" s="501"/>
    </row>
    <row r="744" spans="1:9" s="3" customFormat="1" ht="12" x14ac:dyDescent="0.25">
      <c r="A744" s="503" t="s">
        <v>1062</v>
      </c>
      <c r="B744" s="502" t="s">
        <v>309</v>
      </c>
      <c r="C744" s="212" t="s">
        <v>651</v>
      </c>
      <c r="D744" s="213">
        <v>0.4</v>
      </c>
      <c r="E744" s="214">
        <v>2425.5</v>
      </c>
      <c r="F744" s="215">
        <v>970.2</v>
      </c>
      <c r="G744" s="543"/>
      <c r="H744" s="544"/>
      <c r="I744" s="595"/>
    </row>
    <row r="745" spans="1:9" s="3" customFormat="1" ht="12" x14ac:dyDescent="0.25">
      <c r="A745" s="503"/>
      <c r="B745" s="502"/>
      <c r="C745" s="212" t="s">
        <v>71</v>
      </c>
      <c r="D745" s="213">
        <v>1</v>
      </c>
      <c r="E745" s="214">
        <v>2268</v>
      </c>
      <c r="F745" s="215">
        <v>2268</v>
      </c>
      <c r="G745" s="547"/>
      <c r="H745" s="548"/>
      <c r="I745" s="597"/>
    </row>
    <row r="746" spans="1:9" s="3" customFormat="1" ht="12" x14ac:dyDescent="0.25">
      <c r="A746" s="573" t="s">
        <v>1063</v>
      </c>
      <c r="B746" s="495" t="s">
        <v>310</v>
      </c>
      <c r="C746" s="216" t="s">
        <v>651</v>
      </c>
      <c r="D746" s="217">
        <v>0.4</v>
      </c>
      <c r="E746" s="218">
        <v>5071.5</v>
      </c>
      <c r="F746" s="219">
        <v>2028.6000000000001</v>
      </c>
      <c r="G746" s="496" t="s">
        <v>1789</v>
      </c>
      <c r="H746" s="497"/>
      <c r="I746" s="500"/>
    </row>
    <row r="747" spans="1:9" s="3" customFormat="1" ht="12" x14ac:dyDescent="0.25">
      <c r="A747" s="573"/>
      <c r="B747" s="495"/>
      <c r="C747" s="216" t="s">
        <v>71</v>
      </c>
      <c r="D747" s="217">
        <v>1</v>
      </c>
      <c r="E747" s="218">
        <v>4914</v>
      </c>
      <c r="F747" s="219">
        <v>4914</v>
      </c>
      <c r="G747" s="520"/>
      <c r="H747" s="521"/>
      <c r="I747" s="599"/>
    </row>
    <row r="748" spans="1:9" s="3" customFormat="1" ht="12" x14ac:dyDescent="0.25">
      <c r="A748" s="573"/>
      <c r="B748" s="495"/>
      <c r="C748" s="216" t="s">
        <v>388</v>
      </c>
      <c r="D748" s="217">
        <v>10</v>
      </c>
      <c r="E748" s="218">
        <v>4914</v>
      </c>
      <c r="F748" s="219">
        <v>49140</v>
      </c>
      <c r="G748" s="498"/>
      <c r="H748" s="499"/>
      <c r="I748" s="501"/>
    </row>
    <row r="749" spans="1:9" s="316" customFormat="1" ht="12" x14ac:dyDescent="0.25">
      <c r="A749" s="652" t="s">
        <v>1788</v>
      </c>
      <c r="B749" s="519" t="s">
        <v>1787</v>
      </c>
      <c r="C749" s="212" t="s">
        <v>71</v>
      </c>
      <c r="D749" s="427">
        <v>1</v>
      </c>
      <c r="E749" s="214"/>
      <c r="F749" s="215"/>
      <c r="G749" s="543" t="s">
        <v>1790</v>
      </c>
      <c r="H749" s="602"/>
      <c r="I749" s="595"/>
    </row>
    <row r="750" spans="1:9" s="316" customFormat="1" ht="12" x14ac:dyDescent="0.25">
      <c r="A750" s="581"/>
      <c r="B750" s="505"/>
      <c r="C750" s="212" t="s">
        <v>388</v>
      </c>
      <c r="D750" s="427">
        <v>10</v>
      </c>
      <c r="E750" s="214"/>
      <c r="F750" s="215"/>
      <c r="G750" s="547"/>
      <c r="H750" s="548"/>
      <c r="I750" s="597"/>
    </row>
    <row r="751" spans="1:9" s="3" customFormat="1" ht="12" x14ac:dyDescent="0.25">
      <c r="A751" s="494" t="s">
        <v>1064</v>
      </c>
      <c r="B751" s="495" t="s">
        <v>311</v>
      </c>
      <c r="C751" s="216" t="s">
        <v>651</v>
      </c>
      <c r="D751" s="217">
        <v>0.4</v>
      </c>
      <c r="E751" s="218"/>
      <c r="F751" s="219"/>
      <c r="G751" s="496" t="s">
        <v>1783</v>
      </c>
      <c r="H751" s="497"/>
      <c r="I751" s="500"/>
    </row>
    <row r="752" spans="1:9" s="3" customFormat="1" ht="12" x14ac:dyDescent="0.25">
      <c r="A752" s="494"/>
      <c r="B752" s="495"/>
      <c r="C752" s="216" t="s">
        <v>71</v>
      </c>
      <c r="D752" s="217">
        <v>1</v>
      </c>
      <c r="E752" s="218"/>
      <c r="F752" s="219"/>
      <c r="G752" s="498"/>
      <c r="H752" s="499"/>
      <c r="I752" s="501"/>
    </row>
    <row r="753" spans="1:9" s="3" customFormat="1" ht="12" x14ac:dyDescent="0.25">
      <c r="A753" s="503" t="s">
        <v>1065</v>
      </c>
      <c r="B753" s="502" t="s">
        <v>311</v>
      </c>
      <c r="C753" s="212" t="s">
        <v>651</v>
      </c>
      <c r="D753" s="213">
        <v>0.4</v>
      </c>
      <c r="E753" s="214">
        <v>37957.5</v>
      </c>
      <c r="F753" s="215">
        <v>15183</v>
      </c>
      <c r="G753" s="543"/>
      <c r="H753" s="544"/>
      <c r="I753" s="595"/>
    </row>
    <row r="754" spans="1:9" s="3" customFormat="1" ht="12" x14ac:dyDescent="0.25">
      <c r="A754" s="503"/>
      <c r="B754" s="502"/>
      <c r="C754" s="212" t="s">
        <v>71</v>
      </c>
      <c r="D754" s="213">
        <v>1</v>
      </c>
      <c r="E754" s="214">
        <v>37800</v>
      </c>
      <c r="F754" s="215">
        <v>37800</v>
      </c>
      <c r="G754" s="547"/>
      <c r="H754" s="548"/>
      <c r="I754" s="597"/>
    </row>
    <row r="755" spans="1:9" s="3" customFormat="1" ht="12" x14ac:dyDescent="0.25">
      <c r="A755" s="494" t="s">
        <v>1066</v>
      </c>
      <c r="B755" s="495" t="s">
        <v>312</v>
      </c>
      <c r="C755" s="216" t="s">
        <v>651</v>
      </c>
      <c r="D755" s="217">
        <v>0.4</v>
      </c>
      <c r="E755" s="218">
        <v>14647.5</v>
      </c>
      <c r="F755" s="219">
        <v>5859</v>
      </c>
      <c r="G755" s="496"/>
      <c r="H755" s="497"/>
      <c r="I755" s="500"/>
    </row>
    <row r="756" spans="1:9" s="3" customFormat="1" ht="12" x14ac:dyDescent="0.25">
      <c r="A756" s="494"/>
      <c r="B756" s="495"/>
      <c r="C756" s="216" t="s">
        <v>71</v>
      </c>
      <c r="D756" s="217">
        <v>1</v>
      </c>
      <c r="E756" s="218">
        <v>14490</v>
      </c>
      <c r="F756" s="219">
        <v>14490</v>
      </c>
      <c r="G756" s="498"/>
      <c r="H756" s="499"/>
      <c r="I756" s="501"/>
    </row>
    <row r="757" spans="1:9" s="3" customFormat="1" ht="12" x14ac:dyDescent="0.25">
      <c r="A757" s="503" t="s">
        <v>1067</v>
      </c>
      <c r="B757" s="502" t="s">
        <v>313</v>
      </c>
      <c r="C757" s="212" t="s">
        <v>651</v>
      </c>
      <c r="D757" s="213">
        <v>0.4</v>
      </c>
      <c r="E757" s="214">
        <v>25357.5</v>
      </c>
      <c r="F757" s="215">
        <v>10143</v>
      </c>
      <c r="G757" s="543" t="s">
        <v>1784</v>
      </c>
      <c r="H757" s="544"/>
      <c r="I757" s="595"/>
    </row>
    <row r="758" spans="1:9" s="3" customFormat="1" ht="12" x14ac:dyDescent="0.25">
      <c r="A758" s="503"/>
      <c r="B758" s="502"/>
      <c r="C758" s="212" t="s">
        <v>71</v>
      </c>
      <c r="D758" s="213">
        <v>1</v>
      </c>
      <c r="E758" s="214">
        <v>25200</v>
      </c>
      <c r="F758" s="215">
        <v>25200</v>
      </c>
      <c r="G758" s="547"/>
      <c r="H758" s="548"/>
      <c r="I758" s="597"/>
    </row>
    <row r="759" spans="1:9" s="3" customFormat="1" ht="12" x14ac:dyDescent="0.25">
      <c r="A759" s="494" t="s">
        <v>1068</v>
      </c>
      <c r="B759" s="495" t="s">
        <v>314</v>
      </c>
      <c r="C759" s="216" t="s">
        <v>651</v>
      </c>
      <c r="D759" s="217">
        <v>0.4</v>
      </c>
      <c r="E759" s="218">
        <v>23782.5</v>
      </c>
      <c r="F759" s="219">
        <v>9513</v>
      </c>
      <c r="G759" s="496" t="s">
        <v>1785</v>
      </c>
      <c r="H759" s="497"/>
      <c r="I759" s="500"/>
    </row>
    <row r="760" spans="1:9" s="3" customFormat="1" ht="12" x14ac:dyDescent="0.25">
      <c r="A760" s="494"/>
      <c r="B760" s="495"/>
      <c r="C760" s="216" t="s">
        <v>71</v>
      </c>
      <c r="D760" s="217">
        <v>1</v>
      </c>
      <c r="E760" s="218">
        <v>23625</v>
      </c>
      <c r="F760" s="219">
        <v>23625</v>
      </c>
      <c r="G760" s="498"/>
      <c r="H760" s="499"/>
      <c r="I760" s="501"/>
    </row>
    <row r="761" spans="1:9" s="3" customFormat="1" ht="12" x14ac:dyDescent="0.25">
      <c r="A761" s="503" t="s">
        <v>1069</v>
      </c>
      <c r="B761" s="502" t="s">
        <v>315</v>
      </c>
      <c r="C761" s="212" t="s">
        <v>651</v>
      </c>
      <c r="D761" s="213">
        <v>0.4</v>
      </c>
      <c r="E761" s="214"/>
      <c r="F761" s="215"/>
      <c r="G761" s="543"/>
      <c r="H761" s="544"/>
      <c r="I761" s="595"/>
    </row>
    <row r="762" spans="1:9" s="3" customFormat="1" ht="12" x14ac:dyDescent="0.25">
      <c r="A762" s="503"/>
      <c r="B762" s="502"/>
      <c r="C762" s="212" t="s">
        <v>71</v>
      </c>
      <c r="D762" s="213">
        <v>1</v>
      </c>
      <c r="E762" s="214"/>
      <c r="F762" s="215"/>
      <c r="G762" s="547"/>
      <c r="H762" s="548"/>
      <c r="I762" s="597"/>
    </row>
    <row r="763" spans="1:9" s="3" customFormat="1" ht="12" x14ac:dyDescent="0.25">
      <c r="A763" s="494" t="s">
        <v>1070</v>
      </c>
      <c r="B763" s="495" t="s">
        <v>316</v>
      </c>
      <c r="C763" s="216" t="s">
        <v>651</v>
      </c>
      <c r="D763" s="217">
        <v>0.4</v>
      </c>
      <c r="E763" s="218">
        <v>56857.5</v>
      </c>
      <c r="F763" s="219">
        <v>22743</v>
      </c>
      <c r="G763" s="496"/>
      <c r="H763" s="497"/>
      <c r="I763" s="500"/>
    </row>
    <row r="764" spans="1:9" s="3" customFormat="1" ht="12" x14ac:dyDescent="0.25">
      <c r="A764" s="494"/>
      <c r="B764" s="495"/>
      <c r="C764" s="216" t="s">
        <v>71</v>
      </c>
      <c r="D764" s="217">
        <v>1</v>
      </c>
      <c r="E764" s="218">
        <v>56700</v>
      </c>
      <c r="F764" s="219">
        <v>56700</v>
      </c>
      <c r="G764" s="498"/>
      <c r="H764" s="499"/>
      <c r="I764" s="501"/>
    </row>
    <row r="765" spans="1:9" s="3" customFormat="1" ht="12" x14ac:dyDescent="0.25">
      <c r="A765" s="503" t="s">
        <v>1071</v>
      </c>
      <c r="B765" s="502" t="s">
        <v>317</v>
      </c>
      <c r="C765" s="212" t="s">
        <v>651</v>
      </c>
      <c r="D765" s="213">
        <v>0.4</v>
      </c>
      <c r="E765" s="214">
        <v>56857.5</v>
      </c>
      <c r="F765" s="215">
        <v>22743</v>
      </c>
      <c r="G765" s="543"/>
      <c r="H765" s="544"/>
      <c r="I765" s="595"/>
    </row>
    <row r="766" spans="1:9" s="3" customFormat="1" ht="12" x14ac:dyDescent="0.25">
      <c r="A766" s="503"/>
      <c r="B766" s="502"/>
      <c r="C766" s="212" t="s">
        <v>71</v>
      </c>
      <c r="D766" s="213">
        <v>1</v>
      </c>
      <c r="E766" s="214">
        <v>56700</v>
      </c>
      <c r="F766" s="215">
        <v>56700</v>
      </c>
      <c r="G766" s="547"/>
      <c r="H766" s="548"/>
      <c r="I766" s="597"/>
    </row>
    <row r="767" spans="1:9" s="3" customFormat="1" ht="12" x14ac:dyDescent="0.25">
      <c r="A767" s="494" t="s">
        <v>1072</v>
      </c>
      <c r="B767" s="495" t="s">
        <v>316</v>
      </c>
      <c r="C767" s="216" t="s">
        <v>651</v>
      </c>
      <c r="D767" s="217">
        <v>0.4</v>
      </c>
      <c r="E767" s="218">
        <v>56857.5</v>
      </c>
      <c r="F767" s="219">
        <v>22743</v>
      </c>
      <c r="G767" s="496" t="s">
        <v>1786</v>
      </c>
      <c r="H767" s="497"/>
      <c r="I767" s="500"/>
    </row>
    <row r="768" spans="1:9" s="3" customFormat="1" ht="12" x14ac:dyDescent="0.25">
      <c r="A768" s="494"/>
      <c r="B768" s="495"/>
      <c r="C768" s="216" t="s">
        <v>71</v>
      </c>
      <c r="D768" s="217">
        <v>1</v>
      </c>
      <c r="E768" s="218">
        <v>56700</v>
      </c>
      <c r="F768" s="219">
        <v>56700</v>
      </c>
      <c r="G768" s="498"/>
      <c r="H768" s="499"/>
      <c r="I768" s="501"/>
    </row>
    <row r="769" spans="1:9" s="3" customFormat="1" ht="12" x14ac:dyDescent="0.25">
      <c r="A769" s="552" t="s">
        <v>1073</v>
      </c>
      <c r="B769" s="502" t="s">
        <v>318</v>
      </c>
      <c r="C769" s="212" t="s">
        <v>651</v>
      </c>
      <c r="D769" s="213">
        <v>0.4</v>
      </c>
      <c r="E769" s="214">
        <v>56857.5</v>
      </c>
      <c r="F769" s="215">
        <v>22743</v>
      </c>
      <c r="G769" s="543"/>
      <c r="H769" s="544"/>
      <c r="I769" s="595"/>
    </row>
    <row r="770" spans="1:9" s="3" customFormat="1" ht="12" x14ac:dyDescent="0.25">
      <c r="A770" s="552"/>
      <c r="B770" s="502"/>
      <c r="C770" s="212" t="s">
        <v>71</v>
      </c>
      <c r="D770" s="213">
        <v>1</v>
      </c>
      <c r="E770" s="214">
        <v>56700</v>
      </c>
      <c r="F770" s="215">
        <v>56700</v>
      </c>
      <c r="G770" s="547"/>
      <c r="H770" s="548"/>
      <c r="I770" s="597"/>
    </row>
    <row r="771" spans="1:9" s="3" customFormat="1" ht="17.25" customHeight="1" x14ac:dyDescent="0.25">
      <c r="A771" s="494" t="s">
        <v>1074</v>
      </c>
      <c r="B771" s="495" t="s">
        <v>319</v>
      </c>
      <c r="C771" s="216" t="s">
        <v>651</v>
      </c>
      <c r="D771" s="217">
        <v>0.4</v>
      </c>
      <c r="E771" s="218">
        <v>56857.5</v>
      </c>
      <c r="F771" s="219">
        <v>22743</v>
      </c>
      <c r="G771" s="496" t="s">
        <v>1791</v>
      </c>
      <c r="H771" s="497"/>
      <c r="I771" s="500"/>
    </row>
    <row r="772" spans="1:9" s="3" customFormat="1" ht="17.25" customHeight="1" x14ac:dyDescent="0.25">
      <c r="A772" s="494"/>
      <c r="B772" s="495"/>
      <c r="C772" s="216" t="s">
        <v>71</v>
      </c>
      <c r="D772" s="217">
        <v>1</v>
      </c>
      <c r="E772" s="218">
        <v>56700</v>
      </c>
      <c r="F772" s="219">
        <v>56700</v>
      </c>
      <c r="G772" s="498"/>
      <c r="H772" s="499"/>
      <c r="I772" s="501"/>
    </row>
    <row r="773" spans="1:9" s="316" customFormat="1" ht="12" x14ac:dyDescent="0.25">
      <c r="A773" s="494" t="s">
        <v>1906</v>
      </c>
      <c r="B773" s="495" t="s">
        <v>1907</v>
      </c>
      <c r="C773" s="216" t="s">
        <v>651</v>
      </c>
      <c r="D773" s="217">
        <v>0.4</v>
      </c>
      <c r="E773" s="218">
        <v>69457.5</v>
      </c>
      <c r="F773" s="219">
        <v>27783</v>
      </c>
      <c r="G773" s="496"/>
      <c r="H773" s="497"/>
      <c r="I773" s="500"/>
    </row>
    <row r="774" spans="1:9" s="316" customFormat="1" ht="12" x14ac:dyDescent="0.25">
      <c r="A774" s="494"/>
      <c r="B774" s="495"/>
      <c r="C774" s="216" t="s">
        <v>71</v>
      </c>
      <c r="D774" s="217">
        <v>1</v>
      </c>
      <c r="E774" s="218">
        <v>69300</v>
      </c>
      <c r="F774" s="219">
        <v>69300</v>
      </c>
      <c r="G774" s="498"/>
      <c r="H774" s="499"/>
      <c r="I774" s="501"/>
    </row>
    <row r="775" spans="1:9" s="316" customFormat="1" ht="12" x14ac:dyDescent="0.25">
      <c r="A775" s="509" t="s">
        <v>1480</v>
      </c>
      <c r="B775" s="504"/>
      <c r="C775" s="212" t="s">
        <v>651</v>
      </c>
      <c r="D775" s="213">
        <v>0.4</v>
      </c>
      <c r="E775" s="214"/>
      <c r="F775" s="215"/>
      <c r="G775" s="529"/>
      <c r="H775" s="530"/>
      <c r="I775" s="533"/>
    </row>
    <row r="776" spans="1:9" s="316" customFormat="1" ht="12" x14ac:dyDescent="0.25">
      <c r="A776" s="510"/>
      <c r="B776" s="508"/>
      <c r="C776" s="212" t="s">
        <v>71</v>
      </c>
      <c r="D776" s="213">
        <v>1</v>
      </c>
      <c r="E776" s="214">
        <v>2835</v>
      </c>
      <c r="F776" s="215">
        <v>2835</v>
      </c>
      <c r="G776" s="531"/>
      <c r="H776" s="532"/>
      <c r="I776" s="534"/>
    </row>
    <row r="777" spans="1:9" s="316" customFormat="1" ht="12" x14ac:dyDescent="0.25">
      <c r="A777" s="510"/>
      <c r="B777" s="508"/>
      <c r="C777" s="212" t="s">
        <v>388</v>
      </c>
      <c r="D777" s="213">
        <v>10</v>
      </c>
      <c r="E777" s="214">
        <v>2835</v>
      </c>
      <c r="F777" s="215">
        <v>28350</v>
      </c>
      <c r="G777" s="531"/>
      <c r="H777" s="532"/>
      <c r="I777" s="534"/>
    </row>
    <row r="778" spans="1:9" s="316" customFormat="1" ht="12" x14ac:dyDescent="0.25">
      <c r="A778" s="511"/>
      <c r="B778" s="505"/>
      <c r="C778" s="212" t="s">
        <v>388</v>
      </c>
      <c r="D778" s="213">
        <v>18</v>
      </c>
      <c r="E778" s="214">
        <v>2835</v>
      </c>
      <c r="F778" s="215">
        <v>51030</v>
      </c>
      <c r="G778" s="535"/>
      <c r="H778" s="536"/>
      <c r="I778" s="537"/>
    </row>
    <row r="779" spans="1:9" s="3" customFormat="1" ht="12" x14ac:dyDescent="0.25">
      <c r="A779" s="494" t="s">
        <v>1075</v>
      </c>
      <c r="B779" s="495" t="s">
        <v>320</v>
      </c>
      <c r="C779" s="216" t="s">
        <v>651</v>
      </c>
      <c r="D779" s="217">
        <v>0.4</v>
      </c>
      <c r="E779" s="218">
        <v>7087.5</v>
      </c>
      <c r="F779" s="219">
        <v>2835</v>
      </c>
      <c r="G779" s="496"/>
      <c r="H779" s="497"/>
      <c r="I779" s="500"/>
    </row>
    <row r="780" spans="1:9" s="3" customFormat="1" ht="12" x14ac:dyDescent="0.25">
      <c r="A780" s="494"/>
      <c r="B780" s="495"/>
      <c r="C780" s="216" t="s">
        <v>71</v>
      </c>
      <c r="D780" s="217">
        <v>1</v>
      </c>
      <c r="E780" s="218">
        <v>6930</v>
      </c>
      <c r="F780" s="219">
        <v>6930</v>
      </c>
      <c r="G780" s="498"/>
      <c r="H780" s="499"/>
      <c r="I780" s="501"/>
    </row>
    <row r="781" spans="1:9" s="3" customFormat="1" ht="12" x14ac:dyDescent="0.25">
      <c r="A781" s="503" t="s">
        <v>1076</v>
      </c>
      <c r="B781" s="502" t="s">
        <v>321</v>
      </c>
      <c r="C781" s="212" t="s">
        <v>651</v>
      </c>
      <c r="D781" s="213">
        <v>0.4</v>
      </c>
      <c r="E781" s="214">
        <v>56857.5</v>
      </c>
      <c r="F781" s="215">
        <v>22743</v>
      </c>
      <c r="G781" s="543"/>
      <c r="H781" s="544"/>
      <c r="I781" s="595"/>
    </row>
    <row r="782" spans="1:9" s="3" customFormat="1" ht="12" x14ac:dyDescent="0.25">
      <c r="A782" s="503"/>
      <c r="B782" s="502"/>
      <c r="C782" s="212" t="s">
        <v>71</v>
      </c>
      <c r="D782" s="213">
        <v>1</v>
      </c>
      <c r="E782" s="214">
        <v>56700</v>
      </c>
      <c r="F782" s="215">
        <v>56700</v>
      </c>
      <c r="G782" s="547"/>
      <c r="H782" s="548"/>
      <c r="I782" s="597"/>
    </row>
    <row r="783" spans="1:9" s="3" customFormat="1" ht="12" x14ac:dyDescent="0.25">
      <c r="A783" s="494" t="s">
        <v>1077</v>
      </c>
      <c r="B783" s="495" t="s">
        <v>322</v>
      </c>
      <c r="C783" s="216" t="s">
        <v>651</v>
      </c>
      <c r="D783" s="217">
        <v>0.4</v>
      </c>
      <c r="E783" s="218"/>
      <c r="F783" s="219"/>
      <c r="G783" s="496"/>
      <c r="H783" s="497"/>
      <c r="I783" s="500"/>
    </row>
    <row r="784" spans="1:9" s="3" customFormat="1" ht="12" x14ac:dyDescent="0.25">
      <c r="A784" s="494"/>
      <c r="B784" s="495"/>
      <c r="C784" s="216" t="s">
        <v>71</v>
      </c>
      <c r="D784" s="217">
        <v>1</v>
      </c>
      <c r="E784" s="218"/>
      <c r="F784" s="219"/>
      <c r="G784" s="520"/>
      <c r="H784" s="521"/>
      <c r="I784" s="599"/>
    </row>
    <row r="785" spans="1:9" s="3" customFormat="1" ht="12" x14ac:dyDescent="0.25">
      <c r="A785" s="494"/>
      <c r="B785" s="495"/>
      <c r="C785" s="216" t="s">
        <v>388</v>
      </c>
      <c r="D785" s="217">
        <v>10</v>
      </c>
      <c r="E785" s="218"/>
      <c r="F785" s="219"/>
      <c r="G785" s="520"/>
      <c r="H785" s="521"/>
      <c r="I785" s="599"/>
    </row>
    <row r="786" spans="1:9" s="3" customFormat="1" ht="12" x14ac:dyDescent="0.25">
      <c r="A786" s="494"/>
      <c r="B786" s="495"/>
      <c r="C786" s="216" t="s">
        <v>685</v>
      </c>
      <c r="D786" s="217">
        <v>50</v>
      </c>
      <c r="E786" s="218"/>
      <c r="F786" s="219"/>
      <c r="G786" s="498"/>
      <c r="H786" s="499"/>
      <c r="I786" s="501"/>
    </row>
    <row r="787" spans="1:9" s="3" customFormat="1" ht="12" x14ac:dyDescent="0.25">
      <c r="A787" s="503" t="s">
        <v>1078</v>
      </c>
      <c r="B787" s="502" t="s">
        <v>323</v>
      </c>
      <c r="C787" s="212" t="s">
        <v>651</v>
      </c>
      <c r="D787" s="213">
        <v>0.4</v>
      </c>
      <c r="E787" s="214">
        <v>2652.3</v>
      </c>
      <c r="F787" s="215">
        <v>1060.92</v>
      </c>
      <c r="G787" s="543"/>
      <c r="H787" s="544"/>
      <c r="I787" s="595"/>
    </row>
    <row r="788" spans="1:9" s="3" customFormat="1" ht="12" x14ac:dyDescent="0.25">
      <c r="A788" s="503"/>
      <c r="B788" s="502"/>
      <c r="C788" s="212" t="s">
        <v>71</v>
      </c>
      <c r="D788" s="213">
        <v>1</v>
      </c>
      <c r="E788" s="214">
        <v>2494.8000000000002</v>
      </c>
      <c r="F788" s="215">
        <v>2494.8000000000002</v>
      </c>
      <c r="G788" s="545"/>
      <c r="H788" s="546"/>
      <c r="I788" s="596"/>
    </row>
    <row r="789" spans="1:9" s="3" customFormat="1" ht="12" x14ac:dyDescent="0.25">
      <c r="A789" s="503"/>
      <c r="B789" s="502"/>
      <c r="C789" s="212" t="s">
        <v>388</v>
      </c>
      <c r="D789" s="213">
        <v>10</v>
      </c>
      <c r="E789" s="214">
        <v>2494.8000000000002</v>
      </c>
      <c r="F789" s="215">
        <v>24948</v>
      </c>
      <c r="G789" s="547"/>
      <c r="H789" s="548"/>
      <c r="I789" s="597"/>
    </row>
    <row r="790" spans="1:9" s="3" customFormat="1" ht="12" x14ac:dyDescent="0.25">
      <c r="A790" s="503" t="s">
        <v>1079</v>
      </c>
      <c r="B790" s="502" t="s">
        <v>323</v>
      </c>
      <c r="C790" s="212" t="s">
        <v>651</v>
      </c>
      <c r="D790" s="213">
        <v>0.4</v>
      </c>
      <c r="E790" s="214">
        <v>3307.5</v>
      </c>
      <c r="F790" s="215">
        <v>1323</v>
      </c>
      <c r="G790" s="543"/>
      <c r="H790" s="544"/>
      <c r="I790" s="595"/>
    </row>
    <row r="791" spans="1:9" s="3" customFormat="1" ht="12" x14ac:dyDescent="0.25">
      <c r="A791" s="503"/>
      <c r="B791" s="502"/>
      <c r="C791" s="212" t="s">
        <v>71</v>
      </c>
      <c r="D791" s="213">
        <v>1</v>
      </c>
      <c r="E791" s="214">
        <v>3150</v>
      </c>
      <c r="F791" s="215">
        <v>3150</v>
      </c>
      <c r="G791" s="545"/>
      <c r="H791" s="546"/>
      <c r="I791" s="596"/>
    </row>
    <row r="792" spans="1:9" s="3" customFormat="1" ht="12" x14ac:dyDescent="0.25">
      <c r="A792" s="503"/>
      <c r="B792" s="502"/>
      <c r="C792" s="212" t="s">
        <v>388</v>
      </c>
      <c r="D792" s="213">
        <v>10</v>
      </c>
      <c r="E792" s="214">
        <v>3150</v>
      </c>
      <c r="F792" s="215">
        <v>31500</v>
      </c>
      <c r="G792" s="547"/>
      <c r="H792" s="548"/>
      <c r="I792" s="597"/>
    </row>
    <row r="793" spans="1:9" s="316" customFormat="1" ht="12" x14ac:dyDescent="0.25">
      <c r="A793" s="515" t="s">
        <v>1482</v>
      </c>
      <c r="B793" s="512" t="s">
        <v>1481</v>
      </c>
      <c r="C793" s="216" t="s">
        <v>71</v>
      </c>
      <c r="D793" s="217">
        <v>1</v>
      </c>
      <c r="E793" s="218">
        <v>2709</v>
      </c>
      <c r="F793" s="219">
        <v>2709</v>
      </c>
      <c r="G793" s="496" t="s">
        <v>1792</v>
      </c>
      <c r="H793" s="497"/>
      <c r="I793" s="522"/>
    </row>
    <row r="794" spans="1:9" s="316" customFormat="1" ht="12" x14ac:dyDescent="0.25">
      <c r="A794" s="517"/>
      <c r="B794" s="514"/>
      <c r="C794" s="216" t="s">
        <v>388</v>
      </c>
      <c r="D794" s="217">
        <v>10</v>
      </c>
      <c r="E794" s="218">
        <v>2709</v>
      </c>
      <c r="F794" s="219">
        <v>27090</v>
      </c>
      <c r="G794" s="498"/>
      <c r="H794" s="499"/>
      <c r="I794" s="524"/>
    </row>
    <row r="795" spans="1:9" s="3" customFormat="1" ht="12" x14ac:dyDescent="0.25">
      <c r="A795" s="494" t="s">
        <v>1080</v>
      </c>
      <c r="B795" s="495" t="s">
        <v>324</v>
      </c>
      <c r="C795" s="216" t="s">
        <v>651</v>
      </c>
      <c r="D795" s="428">
        <v>0.4</v>
      </c>
      <c r="E795" s="218">
        <v>2551.5</v>
      </c>
      <c r="F795" s="219">
        <v>1020.6</v>
      </c>
      <c r="G795" s="496"/>
      <c r="H795" s="553"/>
      <c r="I795" s="500"/>
    </row>
    <row r="796" spans="1:9" s="3" customFormat="1" ht="12" x14ac:dyDescent="0.25">
      <c r="A796" s="494"/>
      <c r="B796" s="495"/>
      <c r="C796" s="216" t="s">
        <v>71</v>
      </c>
      <c r="D796" s="428">
        <v>1</v>
      </c>
      <c r="E796" s="218">
        <v>2378.25</v>
      </c>
      <c r="F796" s="219">
        <v>2378.25</v>
      </c>
      <c r="G796" s="520"/>
      <c r="H796" s="521"/>
      <c r="I796" s="599"/>
    </row>
    <row r="797" spans="1:9" s="3" customFormat="1" ht="12" x14ac:dyDescent="0.25">
      <c r="A797" s="494"/>
      <c r="B797" s="495"/>
      <c r="C797" s="216" t="s">
        <v>388</v>
      </c>
      <c r="D797" s="428">
        <v>10</v>
      </c>
      <c r="E797" s="218">
        <v>2394</v>
      </c>
      <c r="F797" s="219">
        <v>23940</v>
      </c>
      <c r="G797" s="498"/>
      <c r="H797" s="499"/>
      <c r="I797" s="501"/>
    </row>
    <row r="798" spans="1:9" s="3" customFormat="1" ht="12" x14ac:dyDescent="0.25">
      <c r="A798" s="511" t="s">
        <v>1081</v>
      </c>
      <c r="B798" s="505" t="s">
        <v>325</v>
      </c>
      <c r="C798" s="429" t="s">
        <v>651</v>
      </c>
      <c r="D798" s="430">
        <v>0.4</v>
      </c>
      <c r="E798" s="214">
        <v>1669.5</v>
      </c>
      <c r="F798" s="215">
        <v>667.80000000000007</v>
      </c>
      <c r="G798" s="545"/>
      <c r="H798" s="546"/>
      <c r="I798" s="596"/>
    </row>
    <row r="799" spans="1:9" s="3" customFormat="1" ht="12" x14ac:dyDescent="0.25">
      <c r="A799" s="503"/>
      <c r="B799" s="502"/>
      <c r="C799" s="212" t="s">
        <v>71</v>
      </c>
      <c r="D799" s="427">
        <v>1</v>
      </c>
      <c r="E799" s="214">
        <v>1575</v>
      </c>
      <c r="F799" s="215">
        <v>1575</v>
      </c>
      <c r="G799" s="545"/>
      <c r="H799" s="546"/>
      <c r="I799" s="596"/>
    </row>
    <row r="800" spans="1:9" s="3" customFormat="1" ht="12" x14ac:dyDescent="0.25">
      <c r="A800" s="503"/>
      <c r="B800" s="502"/>
      <c r="C800" s="212" t="s">
        <v>388</v>
      </c>
      <c r="D800" s="427">
        <v>10</v>
      </c>
      <c r="E800" s="214">
        <v>1512</v>
      </c>
      <c r="F800" s="215">
        <v>15120</v>
      </c>
      <c r="G800" s="545"/>
      <c r="H800" s="546"/>
      <c r="I800" s="596"/>
    </row>
    <row r="801" spans="1:9" s="316" customFormat="1" ht="12" x14ac:dyDescent="0.25">
      <c r="A801" s="518"/>
      <c r="B801" s="519"/>
      <c r="C801" s="212" t="s">
        <v>388</v>
      </c>
      <c r="D801" s="427">
        <v>18</v>
      </c>
      <c r="E801" s="214">
        <v>1512</v>
      </c>
      <c r="F801" s="215">
        <v>27216</v>
      </c>
      <c r="G801" s="545"/>
      <c r="H801" s="546"/>
      <c r="I801" s="596"/>
    </row>
    <row r="802" spans="1:9" s="3" customFormat="1" ht="12" x14ac:dyDescent="0.25">
      <c r="A802" s="503"/>
      <c r="B802" s="502"/>
      <c r="C802" s="212" t="s">
        <v>685</v>
      </c>
      <c r="D802" s="427">
        <v>50</v>
      </c>
      <c r="E802" s="214">
        <v>1466.64</v>
      </c>
      <c r="F802" s="215">
        <v>73332</v>
      </c>
      <c r="G802" s="547"/>
      <c r="H802" s="548"/>
      <c r="I802" s="597"/>
    </row>
    <row r="803" spans="1:9" s="3" customFormat="1" ht="12" x14ac:dyDescent="0.25">
      <c r="A803" s="581" t="s">
        <v>1082</v>
      </c>
      <c r="B803" s="505" t="s">
        <v>326</v>
      </c>
      <c r="C803" s="429" t="s">
        <v>651</v>
      </c>
      <c r="D803" s="430">
        <v>0.4</v>
      </c>
      <c r="E803" s="214"/>
      <c r="F803" s="215"/>
      <c r="G803" s="545"/>
      <c r="H803" s="546"/>
      <c r="I803" s="596"/>
    </row>
    <row r="804" spans="1:9" s="3" customFormat="1" ht="12" x14ac:dyDescent="0.25">
      <c r="A804" s="542"/>
      <c r="B804" s="502"/>
      <c r="C804" s="212" t="s">
        <v>71</v>
      </c>
      <c r="D804" s="213">
        <v>1</v>
      </c>
      <c r="E804" s="214"/>
      <c r="F804" s="215"/>
      <c r="G804" s="545"/>
      <c r="H804" s="546"/>
      <c r="I804" s="596"/>
    </row>
    <row r="805" spans="1:9" s="3" customFormat="1" ht="12" x14ac:dyDescent="0.25">
      <c r="A805" s="542"/>
      <c r="B805" s="502"/>
      <c r="C805" s="212" t="s">
        <v>388</v>
      </c>
      <c r="D805" s="213">
        <v>10</v>
      </c>
      <c r="E805" s="214"/>
      <c r="F805" s="215"/>
      <c r="G805" s="547"/>
      <c r="H805" s="548"/>
      <c r="I805" s="597"/>
    </row>
    <row r="806" spans="1:9" s="3" customFormat="1" ht="12" x14ac:dyDescent="0.25">
      <c r="A806" s="503" t="s">
        <v>1083</v>
      </c>
      <c r="B806" s="502" t="s">
        <v>327</v>
      </c>
      <c r="C806" s="212" t="s">
        <v>651</v>
      </c>
      <c r="D806" s="213">
        <v>0.4</v>
      </c>
      <c r="E806" s="214">
        <v>4945.5</v>
      </c>
      <c r="F806" s="215">
        <v>1978.2</v>
      </c>
      <c r="G806" s="543" t="s">
        <v>1793</v>
      </c>
      <c r="H806" s="544"/>
      <c r="I806" s="595"/>
    </row>
    <row r="807" spans="1:9" s="3" customFormat="1" ht="12" x14ac:dyDescent="0.25">
      <c r="A807" s="503"/>
      <c r="B807" s="502"/>
      <c r="C807" s="212" t="s">
        <v>71</v>
      </c>
      <c r="D807" s="213">
        <v>1</v>
      </c>
      <c r="E807" s="214">
        <v>4788</v>
      </c>
      <c r="F807" s="215">
        <v>4788</v>
      </c>
      <c r="G807" s="547"/>
      <c r="H807" s="548"/>
      <c r="I807" s="597"/>
    </row>
    <row r="808" spans="1:9" s="3" customFormat="1" ht="12" x14ac:dyDescent="0.25">
      <c r="A808" s="494" t="s">
        <v>1084</v>
      </c>
      <c r="B808" s="495" t="s">
        <v>328</v>
      </c>
      <c r="C808" s="216" t="s">
        <v>651</v>
      </c>
      <c r="D808" s="217">
        <v>0.4</v>
      </c>
      <c r="E808" s="218"/>
      <c r="F808" s="219"/>
      <c r="G808" s="496"/>
      <c r="H808" s="497"/>
      <c r="I808" s="500"/>
    </row>
    <row r="809" spans="1:9" s="3" customFormat="1" ht="12" x14ac:dyDescent="0.25">
      <c r="A809" s="494"/>
      <c r="B809" s="495"/>
      <c r="C809" s="216" t="s">
        <v>71</v>
      </c>
      <c r="D809" s="217">
        <v>1</v>
      </c>
      <c r="E809" s="218"/>
      <c r="F809" s="219"/>
      <c r="G809" s="520"/>
      <c r="H809" s="521"/>
      <c r="I809" s="599"/>
    </row>
    <row r="810" spans="1:9" s="3" customFormat="1" ht="12" x14ac:dyDescent="0.25">
      <c r="A810" s="494"/>
      <c r="B810" s="495"/>
      <c r="C810" s="216" t="s">
        <v>388</v>
      </c>
      <c r="D810" s="217">
        <v>10</v>
      </c>
      <c r="E810" s="218"/>
      <c r="F810" s="219"/>
      <c r="G810" s="520"/>
      <c r="H810" s="521"/>
      <c r="I810" s="599"/>
    </row>
    <row r="811" spans="1:9" s="3" customFormat="1" ht="12" x14ac:dyDescent="0.25">
      <c r="A811" s="494"/>
      <c r="B811" s="495"/>
      <c r="C811" s="216" t="s">
        <v>685</v>
      </c>
      <c r="D811" s="217">
        <v>50</v>
      </c>
      <c r="E811" s="218"/>
      <c r="F811" s="219"/>
      <c r="G811" s="498"/>
      <c r="H811" s="499"/>
      <c r="I811" s="501"/>
    </row>
    <row r="812" spans="1:9" s="3" customFormat="1" ht="12" x14ac:dyDescent="0.25">
      <c r="A812" s="503" t="s">
        <v>1085</v>
      </c>
      <c r="B812" s="502" t="s">
        <v>329</v>
      </c>
      <c r="C812" s="212" t="s">
        <v>651</v>
      </c>
      <c r="D812" s="213">
        <v>0.4</v>
      </c>
      <c r="E812" s="214">
        <v>2551.5</v>
      </c>
      <c r="F812" s="215">
        <v>1020.6</v>
      </c>
      <c r="G812" s="543"/>
      <c r="H812" s="544"/>
      <c r="I812" s="595"/>
    </row>
    <row r="813" spans="1:9" s="3" customFormat="1" ht="12" x14ac:dyDescent="0.25">
      <c r="A813" s="503"/>
      <c r="B813" s="502"/>
      <c r="C813" s="212" t="s">
        <v>71</v>
      </c>
      <c r="D813" s="213">
        <v>1</v>
      </c>
      <c r="E813" s="214">
        <v>2394</v>
      </c>
      <c r="F813" s="215">
        <v>2394</v>
      </c>
      <c r="G813" s="545"/>
      <c r="H813" s="546"/>
      <c r="I813" s="596"/>
    </row>
    <row r="814" spans="1:9" s="3" customFormat="1" ht="12" x14ac:dyDescent="0.25">
      <c r="A814" s="503"/>
      <c r="B814" s="502"/>
      <c r="C814" s="212" t="s">
        <v>388</v>
      </c>
      <c r="D814" s="213">
        <v>10</v>
      </c>
      <c r="E814" s="214">
        <v>2394</v>
      </c>
      <c r="F814" s="215">
        <v>23940</v>
      </c>
      <c r="G814" s="547"/>
      <c r="H814" s="548"/>
      <c r="I814" s="597"/>
    </row>
    <row r="815" spans="1:9" s="3" customFormat="1" ht="12" x14ac:dyDescent="0.25">
      <c r="A815" s="494" t="s">
        <v>1086</v>
      </c>
      <c r="B815" s="495" t="s">
        <v>330</v>
      </c>
      <c r="C815" s="216" t="s">
        <v>651</v>
      </c>
      <c r="D815" s="217">
        <v>0.4</v>
      </c>
      <c r="E815" s="218">
        <v>3937.5</v>
      </c>
      <c r="F815" s="219">
        <v>1575</v>
      </c>
      <c r="G815" s="496" t="s">
        <v>1794</v>
      </c>
      <c r="H815" s="497"/>
      <c r="I815" s="500"/>
    </row>
    <row r="816" spans="1:9" s="3" customFormat="1" ht="12" x14ac:dyDescent="0.25">
      <c r="A816" s="494"/>
      <c r="B816" s="495"/>
      <c r="C816" s="216" t="s">
        <v>71</v>
      </c>
      <c r="D816" s="217">
        <v>1</v>
      </c>
      <c r="E816" s="218">
        <v>3780</v>
      </c>
      <c r="F816" s="219">
        <v>3780</v>
      </c>
      <c r="G816" s="520"/>
      <c r="H816" s="521"/>
      <c r="I816" s="599"/>
    </row>
    <row r="817" spans="1:9" s="3" customFormat="1" ht="12" x14ac:dyDescent="0.25">
      <c r="A817" s="494"/>
      <c r="B817" s="495"/>
      <c r="C817" s="216" t="s">
        <v>388</v>
      </c>
      <c r="D817" s="217">
        <v>10</v>
      </c>
      <c r="E817" s="218">
        <v>3780</v>
      </c>
      <c r="F817" s="219">
        <v>37800</v>
      </c>
      <c r="G817" s="498"/>
      <c r="H817" s="499"/>
      <c r="I817" s="501"/>
    </row>
    <row r="818" spans="1:9" s="300" customFormat="1" ht="12" x14ac:dyDescent="0.25">
      <c r="A818" s="509" t="s">
        <v>1275</v>
      </c>
      <c r="B818" s="504" t="s">
        <v>1274</v>
      </c>
      <c r="C818" s="212" t="s">
        <v>651</v>
      </c>
      <c r="D818" s="213">
        <v>0.4</v>
      </c>
      <c r="E818" s="214">
        <v>2425.5</v>
      </c>
      <c r="F818" s="215">
        <v>970.2</v>
      </c>
      <c r="G818" s="543" t="s">
        <v>1273</v>
      </c>
      <c r="H818" s="544"/>
      <c r="I818" s="595"/>
    </row>
    <row r="819" spans="1:9" s="300" customFormat="1" ht="12" x14ac:dyDescent="0.25">
      <c r="A819" s="510"/>
      <c r="B819" s="508"/>
      <c r="C819" s="212" t="s">
        <v>71</v>
      </c>
      <c r="D819" s="213">
        <v>1</v>
      </c>
      <c r="E819" s="214">
        <v>2252.25</v>
      </c>
      <c r="F819" s="215">
        <v>2252.25</v>
      </c>
      <c r="G819" s="545"/>
      <c r="H819" s="546"/>
      <c r="I819" s="596"/>
    </row>
    <row r="820" spans="1:9" s="300" customFormat="1" ht="12" x14ac:dyDescent="0.25">
      <c r="A820" s="511"/>
      <c r="B820" s="505"/>
      <c r="C820" s="212" t="s">
        <v>388</v>
      </c>
      <c r="D820" s="213">
        <v>10</v>
      </c>
      <c r="E820" s="214"/>
      <c r="F820" s="215"/>
      <c r="G820" s="547"/>
      <c r="H820" s="548"/>
      <c r="I820" s="597"/>
    </row>
    <row r="821" spans="1:9" s="3" customFormat="1" ht="12" x14ac:dyDescent="0.25">
      <c r="A821" s="494" t="s">
        <v>1087</v>
      </c>
      <c r="B821" s="495" t="s">
        <v>331</v>
      </c>
      <c r="C821" s="216" t="s">
        <v>651</v>
      </c>
      <c r="D821" s="217">
        <v>0.4</v>
      </c>
      <c r="E821" s="218">
        <v>10867.5</v>
      </c>
      <c r="F821" s="219">
        <v>4347</v>
      </c>
      <c r="G821" s="496"/>
      <c r="H821" s="497"/>
      <c r="I821" s="500"/>
    </row>
    <row r="822" spans="1:9" s="3" customFormat="1" ht="12" x14ac:dyDescent="0.25">
      <c r="A822" s="494"/>
      <c r="B822" s="495"/>
      <c r="C822" s="216" t="s">
        <v>71</v>
      </c>
      <c r="D822" s="217">
        <v>1</v>
      </c>
      <c r="E822" s="218">
        <v>10710</v>
      </c>
      <c r="F822" s="219">
        <v>10710</v>
      </c>
      <c r="G822" s="498"/>
      <c r="H822" s="499"/>
      <c r="I822" s="501"/>
    </row>
    <row r="823" spans="1:9" s="3" customFormat="1" ht="12" x14ac:dyDescent="0.25">
      <c r="A823" s="503" t="s">
        <v>1088</v>
      </c>
      <c r="B823" s="502" t="s">
        <v>332</v>
      </c>
      <c r="C823" s="212" t="s">
        <v>651</v>
      </c>
      <c r="D823" s="213">
        <v>0.4</v>
      </c>
      <c r="E823" s="214">
        <v>2614.5</v>
      </c>
      <c r="F823" s="215">
        <v>1045.8</v>
      </c>
      <c r="G823" s="543"/>
      <c r="H823" s="544"/>
      <c r="I823" s="595"/>
    </row>
    <row r="824" spans="1:9" s="3" customFormat="1" ht="12" x14ac:dyDescent="0.25">
      <c r="A824" s="503"/>
      <c r="B824" s="502"/>
      <c r="C824" s="212" t="s">
        <v>71</v>
      </c>
      <c r="D824" s="213">
        <v>1</v>
      </c>
      <c r="E824" s="214">
        <v>2457</v>
      </c>
      <c r="F824" s="215">
        <v>2457</v>
      </c>
      <c r="G824" s="545"/>
      <c r="H824" s="546"/>
      <c r="I824" s="596"/>
    </row>
    <row r="825" spans="1:9" s="3" customFormat="1" ht="12" x14ac:dyDescent="0.25">
      <c r="A825" s="503"/>
      <c r="B825" s="502"/>
      <c r="C825" s="212" t="s">
        <v>388</v>
      </c>
      <c r="D825" s="213">
        <v>10</v>
      </c>
      <c r="E825" s="214">
        <v>2457</v>
      </c>
      <c r="F825" s="215">
        <v>24570</v>
      </c>
      <c r="G825" s="547"/>
      <c r="H825" s="548"/>
      <c r="I825" s="597"/>
    </row>
    <row r="826" spans="1:9" s="300" customFormat="1" ht="12" x14ac:dyDescent="0.25">
      <c r="A826" s="515" t="s">
        <v>1277</v>
      </c>
      <c r="B826" s="512" t="s">
        <v>1276</v>
      </c>
      <c r="C826" s="216" t="s">
        <v>651</v>
      </c>
      <c r="D826" s="217">
        <v>0.4</v>
      </c>
      <c r="E826" s="218">
        <v>3307.5</v>
      </c>
      <c r="F826" s="219">
        <v>1323</v>
      </c>
      <c r="G826" s="496"/>
      <c r="H826" s="497"/>
      <c r="I826" s="500"/>
    </row>
    <row r="827" spans="1:9" s="300" customFormat="1" ht="12" x14ac:dyDescent="0.25">
      <c r="A827" s="516"/>
      <c r="B827" s="513"/>
      <c r="C827" s="216" t="s">
        <v>71</v>
      </c>
      <c r="D827" s="217">
        <v>1</v>
      </c>
      <c r="E827" s="218">
        <v>3150</v>
      </c>
      <c r="F827" s="219">
        <v>3150</v>
      </c>
      <c r="G827" s="520"/>
      <c r="H827" s="521"/>
      <c r="I827" s="599"/>
    </row>
    <row r="828" spans="1:9" s="300" customFormat="1" ht="12" x14ac:dyDescent="0.25">
      <c r="A828" s="517"/>
      <c r="B828" s="514"/>
      <c r="C828" s="216" t="s">
        <v>388</v>
      </c>
      <c r="D828" s="217">
        <v>10</v>
      </c>
      <c r="E828" s="218">
        <v>3150</v>
      </c>
      <c r="F828" s="219">
        <v>31500</v>
      </c>
      <c r="G828" s="498"/>
      <c r="H828" s="499"/>
      <c r="I828" s="501"/>
    </row>
    <row r="829" spans="1:9" s="3" customFormat="1" ht="12" x14ac:dyDescent="0.25">
      <c r="A829" s="503" t="s">
        <v>1089</v>
      </c>
      <c r="B829" s="502" t="s">
        <v>333</v>
      </c>
      <c r="C829" s="212" t="s">
        <v>651</v>
      </c>
      <c r="D829" s="213">
        <v>0.4</v>
      </c>
      <c r="E829" s="214">
        <v>10867.5</v>
      </c>
      <c r="F829" s="215">
        <v>4347</v>
      </c>
      <c r="G829" s="543" t="s">
        <v>1795</v>
      </c>
      <c r="H829" s="544"/>
      <c r="I829" s="595"/>
    </row>
    <row r="830" spans="1:9" s="3" customFormat="1" ht="12" x14ac:dyDescent="0.25">
      <c r="A830" s="503"/>
      <c r="B830" s="502"/>
      <c r="C830" s="212" t="s">
        <v>71</v>
      </c>
      <c r="D830" s="213">
        <v>1</v>
      </c>
      <c r="E830" s="214">
        <v>10710</v>
      </c>
      <c r="F830" s="215">
        <v>10710</v>
      </c>
      <c r="G830" s="547"/>
      <c r="H830" s="548"/>
      <c r="I830" s="597"/>
    </row>
    <row r="831" spans="1:9" s="316" customFormat="1" ht="12" x14ac:dyDescent="0.25">
      <c r="A831" s="515" t="s">
        <v>1484</v>
      </c>
      <c r="B831" s="512" t="s">
        <v>1483</v>
      </c>
      <c r="C831" s="216" t="s">
        <v>651</v>
      </c>
      <c r="D831" s="217">
        <v>0.4</v>
      </c>
      <c r="E831" s="218">
        <v>10906.875</v>
      </c>
      <c r="F831" s="219">
        <v>4362.75</v>
      </c>
      <c r="G831" s="538"/>
      <c r="H831" s="539"/>
      <c r="I831" s="522"/>
    </row>
    <row r="832" spans="1:9" s="316" customFormat="1" ht="12" x14ac:dyDescent="0.25">
      <c r="A832" s="517"/>
      <c r="B832" s="514"/>
      <c r="C832" s="216" t="s">
        <v>71</v>
      </c>
      <c r="D832" s="217">
        <v>1</v>
      </c>
      <c r="E832" s="218">
        <v>10710</v>
      </c>
      <c r="F832" s="219">
        <v>10710</v>
      </c>
      <c r="G832" s="540"/>
      <c r="H832" s="541"/>
      <c r="I832" s="524"/>
    </row>
    <row r="833" spans="1:9" s="316" customFormat="1" ht="12" x14ac:dyDescent="0.25">
      <c r="A833" s="575" t="s">
        <v>1890</v>
      </c>
      <c r="B833" s="574" t="s">
        <v>1889</v>
      </c>
      <c r="C833" s="216" t="s">
        <v>651</v>
      </c>
      <c r="D833" s="428">
        <v>0.4</v>
      </c>
      <c r="E833" s="218"/>
      <c r="F833" s="219"/>
      <c r="G833" s="496" t="s">
        <v>1891</v>
      </c>
      <c r="H833" s="553"/>
      <c r="I833" s="522"/>
    </row>
    <row r="834" spans="1:9" s="316" customFormat="1" ht="12" x14ac:dyDescent="0.25">
      <c r="A834" s="517"/>
      <c r="B834" s="514"/>
      <c r="C834" s="216" t="s">
        <v>71</v>
      </c>
      <c r="D834" s="428">
        <v>1</v>
      </c>
      <c r="E834" s="218"/>
      <c r="F834" s="219"/>
      <c r="G834" s="498"/>
      <c r="H834" s="499"/>
      <c r="I834" s="524"/>
    </row>
    <row r="835" spans="1:9" s="3" customFormat="1" ht="12" x14ac:dyDescent="0.25">
      <c r="A835" s="503" t="s">
        <v>1090</v>
      </c>
      <c r="B835" s="502" t="s">
        <v>334</v>
      </c>
      <c r="C835" s="212" t="s">
        <v>651</v>
      </c>
      <c r="D835" s="213">
        <v>0.4</v>
      </c>
      <c r="E835" s="214">
        <v>10867.5</v>
      </c>
      <c r="F835" s="215">
        <v>4347</v>
      </c>
      <c r="G835" s="543"/>
      <c r="H835" s="544"/>
      <c r="I835" s="595"/>
    </row>
    <row r="836" spans="1:9" s="3" customFormat="1" ht="12" x14ac:dyDescent="0.25">
      <c r="A836" s="503"/>
      <c r="B836" s="502"/>
      <c r="C836" s="212" t="s">
        <v>71</v>
      </c>
      <c r="D836" s="213">
        <v>1</v>
      </c>
      <c r="E836" s="214">
        <v>10710</v>
      </c>
      <c r="F836" s="215">
        <v>10710</v>
      </c>
      <c r="G836" s="547"/>
      <c r="H836" s="548"/>
      <c r="I836" s="597"/>
    </row>
    <row r="837" spans="1:9" s="3" customFormat="1" ht="12" x14ac:dyDescent="0.25">
      <c r="A837" s="494" t="s">
        <v>1091</v>
      </c>
      <c r="B837" s="495" t="s">
        <v>324</v>
      </c>
      <c r="C837" s="216" t="s">
        <v>651</v>
      </c>
      <c r="D837" s="217">
        <v>0.4</v>
      </c>
      <c r="E837" s="218">
        <v>7339.5</v>
      </c>
      <c r="F837" s="219">
        <v>2935.8</v>
      </c>
      <c r="G837" s="496"/>
      <c r="H837" s="497"/>
      <c r="I837" s="500"/>
    </row>
    <row r="838" spans="1:9" s="3" customFormat="1" ht="12" x14ac:dyDescent="0.25">
      <c r="A838" s="494"/>
      <c r="B838" s="495"/>
      <c r="C838" s="216" t="s">
        <v>71</v>
      </c>
      <c r="D838" s="217">
        <v>1</v>
      </c>
      <c r="E838" s="218">
        <v>7182</v>
      </c>
      <c r="F838" s="219">
        <v>7182</v>
      </c>
      <c r="G838" s="498"/>
      <c r="H838" s="499"/>
      <c r="I838" s="501"/>
    </row>
    <row r="839" spans="1:9" s="3" customFormat="1" ht="12" x14ac:dyDescent="0.25">
      <c r="A839" s="503" t="s">
        <v>1092</v>
      </c>
      <c r="B839" s="502" t="s">
        <v>335</v>
      </c>
      <c r="C839" s="212" t="s">
        <v>651</v>
      </c>
      <c r="D839" s="213">
        <v>0.4</v>
      </c>
      <c r="E839" s="214">
        <v>10867.5</v>
      </c>
      <c r="F839" s="215">
        <v>4347</v>
      </c>
      <c r="G839" s="543" t="s">
        <v>1796</v>
      </c>
      <c r="H839" s="544"/>
      <c r="I839" s="595"/>
    </row>
    <row r="840" spans="1:9" s="3" customFormat="1" ht="12" x14ac:dyDescent="0.25">
      <c r="A840" s="503"/>
      <c r="B840" s="502"/>
      <c r="C840" s="212" t="s">
        <v>71</v>
      </c>
      <c r="D840" s="213">
        <v>1</v>
      </c>
      <c r="E840" s="214">
        <v>10710</v>
      </c>
      <c r="F840" s="215">
        <v>10710</v>
      </c>
      <c r="G840" s="547"/>
      <c r="H840" s="548"/>
      <c r="I840" s="597"/>
    </row>
    <row r="841" spans="1:9" s="3" customFormat="1" ht="12" x14ac:dyDescent="0.25">
      <c r="A841" s="494" t="s">
        <v>1093</v>
      </c>
      <c r="B841" s="495" t="s">
        <v>336</v>
      </c>
      <c r="C841" s="216" t="s">
        <v>651</v>
      </c>
      <c r="D841" s="217">
        <v>0.4</v>
      </c>
      <c r="E841" s="218">
        <v>1606.5</v>
      </c>
      <c r="F841" s="219">
        <v>642.6</v>
      </c>
      <c r="G841" s="496"/>
      <c r="H841" s="497"/>
      <c r="I841" s="500"/>
    </row>
    <row r="842" spans="1:9" s="3" customFormat="1" ht="12" x14ac:dyDescent="0.25">
      <c r="A842" s="494"/>
      <c r="B842" s="495"/>
      <c r="C842" s="216" t="s">
        <v>71</v>
      </c>
      <c r="D842" s="217">
        <v>1</v>
      </c>
      <c r="E842" s="218">
        <v>1512</v>
      </c>
      <c r="F842" s="219">
        <v>1512</v>
      </c>
      <c r="G842" s="520"/>
      <c r="H842" s="521"/>
      <c r="I842" s="599"/>
    </row>
    <row r="843" spans="1:9" s="3" customFormat="1" ht="12" x14ac:dyDescent="0.25">
      <c r="A843" s="494"/>
      <c r="B843" s="495"/>
      <c r="C843" s="216" t="s">
        <v>388</v>
      </c>
      <c r="D843" s="217">
        <v>10</v>
      </c>
      <c r="E843" s="218">
        <v>1449</v>
      </c>
      <c r="F843" s="219">
        <v>14490</v>
      </c>
      <c r="G843" s="520"/>
      <c r="H843" s="521"/>
      <c r="I843" s="599"/>
    </row>
    <row r="844" spans="1:9" s="3" customFormat="1" ht="12" x14ac:dyDescent="0.25">
      <c r="A844" s="494"/>
      <c r="B844" s="495"/>
      <c r="C844" s="216" t="s">
        <v>685</v>
      </c>
      <c r="D844" s="217">
        <v>45</v>
      </c>
      <c r="E844" s="218">
        <v>1405.53</v>
      </c>
      <c r="F844" s="219">
        <v>63248.850000000006</v>
      </c>
      <c r="G844" s="498"/>
      <c r="H844" s="499"/>
      <c r="I844" s="501"/>
    </row>
    <row r="845" spans="1:9" s="3" customFormat="1" ht="12" x14ac:dyDescent="0.25">
      <c r="A845" s="503" t="s">
        <v>1094</v>
      </c>
      <c r="B845" s="502" t="s">
        <v>337</v>
      </c>
      <c r="C845" s="212" t="s">
        <v>651</v>
      </c>
      <c r="D845" s="213">
        <v>0.4</v>
      </c>
      <c r="E845" s="214">
        <v>2425.5</v>
      </c>
      <c r="F845" s="215">
        <v>970.2</v>
      </c>
      <c r="G845" s="543" t="s">
        <v>1797</v>
      </c>
      <c r="H845" s="544"/>
      <c r="I845" s="595"/>
    </row>
    <row r="846" spans="1:9" s="3" customFormat="1" ht="12" x14ac:dyDescent="0.25">
      <c r="A846" s="503"/>
      <c r="B846" s="502"/>
      <c r="C846" s="212" t="s">
        <v>71</v>
      </c>
      <c r="D846" s="213">
        <v>1</v>
      </c>
      <c r="E846" s="214">
        <v>2268</v>
      </c>
      <c r="F846" s="215">
        <v>2268</v>
      </c>
      <c r="G846" s="545"/>
      <c r="H846" s="546"/>
      <c r="I846" s="596"/>
    </row>
    <row r="847" spans="1:9" s="3" customFormat="1" ht="12" x14ac:dyDescent="0.25">
      <c r="A847" s="503"/>
      <c r="B847" s="502"/>
      <c r="C847" s="212" t="s">
        <v>388</v>
      </c>
      <c r="D847" s="213">
        <v>10</v>
      </c>
      <c r="E847" s="214">
        <v>2268</v>
      </c>
      <c r="F847" s="215">
        <v>22680</v>
      </c>
      <c r="G847" s="547"/>
      <c r="H847" s="548"/>
      <c r="I847" s="597"/>
    </row>
    <row r="848" spans="1:9" s="3" customFormat="1" ht="12" x14ac:dyDescent="0.25">
      <c r="A848" s="494" t="s">
        <v>1095</v>
      </c>
      <c r="B848" s="495" t="s">
        <v>338</v>
      </c>
      <c r="C848" s="216" t="s">
        <v>651</v>
      </c>
      <c r="D848" s="217">
        <v>0.4</v>
      </c>
      <c r="E848" s="218">
        <v>2299.5</v>
      </c>
      <c r="F848" s="219">
        <v>919.80000000000007</v>
      </c>
      <c r="G848" s="496"/>
      <c r="H848" s="497"/>
      <c r="I848" s="500"/>
    </row>
    <row r="849" spans="1:9" s="3" customFormat="1" ht="12" x14ac:dyDescent="0.25">
      <c r="A849" s="494"/>
      <c r="B849" s="495"/>
      <c r="C849" s="216" t="s">
        <v>71</v>
      </c>
      <c r="D849" s="217">
        <v>1</v>
      </c>
      <c r="E849" s="218">
        <v>2142</v>
      </c>
      <c r="F849" s="219">
        <v>2142</v>
      </c>
      <c r="G849" s="520"/>
      <c r="H849" s="521"/>
      <c r="I849" s="599"/>
    </row>
    <row r="850" spans="1:9" s="3" customFormat="1" ht="12" x14ac:dyDescent="0.25">
      <c r="A850" s="494"/>
      <c r="B850" s="495"/>
      <c r="C850" s="216" t="s">
        <v>388</v>
      </c>
      <c r="D850" s="217">
        <v>10</v>
      </c>
      <c r="E850" s="218">
        <v>2142</v>
      </c>
      <c r="F850" s="219">
        <v>21420</v>
      </c>
      <c r="G850" s="498"/>
      <c r="H850" s="499"/>
      <c r="I850" s="501"/>
    </row>
    <row r="851" spans="1:9" s="3" customFormat="1" ht="12" x14ac:dyDescent="0.25">
      <c r="A851" s="503" t="s">
        <v>1096</v>
      </c>
      <c r="B851" s="502" t="s">
        <v>339</v>
      </c>
      <c r="C851" s="212" t="s">
        <v>651</v>
      </c>
      <c r="D851" s="213">
        <v>0.4</v>
      </c>
      <c r="E851" s="214">
        <v>1984.5</v>
      </c>
      <c r="F851" s="215">
        <v>793.80000000000007</v>
      </c>
      <c r="G851" s="543"/>
      <c r="H851" s="544"/>
      <c r="I851" s="595"/>
    </row>
    <row r="852" spans="1:9" s="3" customFormat="1" ht="12" x14ac:dyDescent="0.25">
      <c r="A852" s="503"/>
      <c r="B852" s="502"/>
      <c r="C852" s="212" t="s">
        <v>71</v>
      </c>
      <c r="D852" s="213">
        <v>1</v>
      </c>
      <c r="E852" s="214">
        <v>1890</v>
      </c>
      <c r="F852" s="215">
        <v>1890</v>
      </c>
      <c r="G852" s="545"/>
      <c r="H852" s="546"/>
      <c r="I852" s="596"/>
    </row>
    <row r="853" spans="1:9" s="3" customFormat="1" ht="12" x14ac:dyDescent="0.25">
      <c r="A853" s="503"/>
      <c r="B853" s="502"/>
      <c r="C853" s="212" t="s">
        <v>388</v>
      </c>
      <c r="D853" s="213">
        <v>10</v>
      </c>
      <c r="E853" s="214">
        <v>1827</v>
      </c>
      <c r="F853" s="215">
        <v>18270</v>
      </c>
      <c r="G853" s="547"/>
      <c r="H853" s="548"/>
      <c r="I853" s="597"/>
    </row>
    <row r="854" spans="1:9" s="3" customFormat="1" ht="12" x14ac:dyDescent="0.25">
      <c r="A854" s="573" t="s">
        <v>1097</v>
      </c>
      <c r="B854" s="495" t="s">
        <v>340</v>
      </c>
      <c r="C854" s="216" t="s">
        <v>651</v>
      </c>
      <c r="D854" s="217">
        <v>0.4</v>
      </c>
      <c r="E854" s="218">
        <v>2047.5</v>
      </c>
      <c r="F854" s="219">
        <v>819</v>
      </c>
      <c r="G854" s="496" t="s">
        <v>1798</v>
      </c>
      <c r="H854" s="497"/>
      <c r="I854" s="500"/>
    </row>
    <row r="855" spans="1:9" s="3" customFormat="1" ht="12" x14ac:dyDescent="0.25">
      <c r="A855" s="573"/>
      <c r="B855" s="495"/>
      <c r="C855" s="216" t="s">
        <v>71</v>
      </c>
      <c r="D855" s="217">
        <v>1</v>
      </c>
      <c r="E855" s="218">
        <v>1968.75</v>
      </c>
      <c r="F855" s="219">
        <v>1968.75</v>
      </c>
      <c r="G855" s="520"/>
      <c r="H855" s="521"/>
      <c r="I855" s="599"/>
    </row>
    <row r="856" spans="1:9" s="316" customFormat="1" ht="12" x14ac:dyDescent="0.25">
      <c r="A856" s="573"/>
      <c r="B856" s="495"/>
      <c r="C856" s="216" t="s">
        <v>388</v>
      </c>
      <c r="D856" s="217">
        <v>10</v>
      </c>
      <c r="E856" s="218">
        <v>1890</v>
      </c>
      <c r="F856" s="219">
        <v>18900</v>
      </c>
      <c r="G856" s="520"/>
      <c r="H856" s="521"/>
      <c r="I856" s="599"/>
    </row>
    <row r="857" spans="1:9" s="3" customFormat="1" ht="12" x14ac:dyDescent="0.25">
      <c r="A857" s="573"/>
      <c r="B857" s="495"/>
      <c r="C857" s="216" t="s">
        <v>388</v>
      </c>
      <c r="D857" s="217">
        <v>18</v>
      </c>
      <c r="E857" s="218">
        <v>1890</v>
      </c>
      <c r="F857" s="219">
        <v>34020</v>
      </c>
      <c r="G857" s="498"/>
      <c r="H857" s="499"/>
      <c r="I857" s="501"/>
    </row>
    <row r="858" spans="1:9" s="316" customFormat="1" ht="12" customHeight="1" x14ac:dyDescent="0.25">
      <c r="A858" s="542" t="s">
        <v>1388</v>
      </c>
      <c r="B858" s="502" t="s">
        <v>1387</v>
      </c>
      <c r="C858" s="212" t="s">
        <v>651</v>
      </c>
      <c r="D858" s="213">
        <v>0.4</v>
      </c>
      <c r="E858" s="214">
        <v>2425.5</v>
      </c>
      <c r="F858" s="215">
        <v>970.2</v>
      </c>
      <c r="G858" s="543" t="s">
        <v>1799</v>
      </c>
      <c r="H858" s="544"/>
      <c r="I858" s="533"/>
    </row>
    <row r="859" spans="1:9" s="316" customFormat="1" ht="12" x14ac:dyDescent="0.25">
      <c r="A859" s="542"/>
      <c r="B859" s="502"/>
      <c r="C859" s="212" t="s">
        <v>71</v>
      </c>
      <c r="D859" s="213">
        <v>1</v>
      </c>
      <c r="E859" s="214">
        <v>2268</v>
      </c>
      <c r="F859" s="215">
        <v>2268</v>
      </c>
      <c r="G859" s="545"/>
      <c r="H859" s="546"/>
      <c r="I859" s="534"/>
    </row>
    <row r="860" spans="1:9" s="316" customFormat="1" ht="12" x14ac:dyDescent="0.25">
      <c r="A860" s="542"/>
      <c r="B860" s="502"/>
      <c r="C860" s="212" t="s">
        <v>388</v>
      </c>
      <c r="D860" s="213">
        <v>10</v>
      </c>
      <c r="E860" s="214">
        <v>2268</v>
      </c>
      <c r="F860" s="215">
        <v>22680</v>
      </c>
      <c r="G860" s="547"/>
      <c r="H860" s="548"/>
      <c r="I860" s="534"/>
    </row>
    <row r="861" spans="1:9" s="316" customFormat="1" ht="12" x14ac:dyDescent="0.25">
      <c r="A861" s="549" t="s">
        <v>1390</v>
      </c>
      <c r="B861" s="512" t="s">
        <v>1389</v>
      </c>
      <c r="C861" s="216" t="s">
        <v>651</v>
      </c>
      <c r="D861" s="217">
        <v>0.4</v>
      </c>
      <c r="E861" s="218"/>
      <c r="F861" s="219"/>
      <c r="G861" s="496" t="s">
        <v>1800</v>
      </c>
      <c r="H861" s="497"/>
      <c r="I861" s="522"/>
    </row>
    <row r="862" spans="1:9" s="316" customFormat="1" ht="12" x14ac:dyDescent="0.25">
      <c r="A862" s="550"/>
      <c r="B862" s="513"/>
      <c r="C862" s="216" t="s">
        <v>71</v>
      </c>
      <c r="D862" s="217">
        <v>1</v>
      </c>
      <c r="E862" s="218"/>
      <c r="F862" s="219"/>
      <c r="G862" s="520"/>
      <c r="H862" s="521"/>
      <c r="I862" s="523"/>
    </row>
    <row r="863" spans="1:9" s="316" customFormat="1" ht="12" x14ac:dyDescent="0.25">
      <c r="A863" s="551"/>
      <c r="B863" s="514"/>
      <c r="C863" s="216" t="s">
        <v>388</v>
      </c>
      <c r="D863" s="217">
        <v>10</v>
      </c>
      <c r="E863" s="218"/>
      <c r="F863" s="219"/>
      <c r="G863" s="498"/>
      <c r="H863" s="499"/>
      <c r="I863" s="524"/>
    </row>
    <row r="864" spans="1:9" s="3" customFormat="1" ht="12" x14ac:dyDescent="0.25">
      <c r="A864" s="542" t="s">
        <v>1098</v>
      </c>
      <c r="B864" s="502" t="s">
        <v>341</v>
      </c>
      <c r="C864" s="212" t="s">
        <v>651</v>
      </c>
      <c r="D864" s="213">
        <v>0.4</v>
      </c>
      <c r="E864" s="214">
        <v>2047.5</v>
      </c>
      <c r="F864" s="215">
        <v>819</v>
      </c>
      <c r="G864" s="543"/>
      <c r="H864" s="544"/>
      <c r="I864" s="595"/>
    </row>
    <row r="865" spans="1:11" s="3" customFormat="1" ht="12" x14ac:dyDescent="0.25">
      <c r="A865" s="542"/>
      <c r="B865" s="502"/>
      <c r="C865" s="212" t="s">
        <v>71</v>
      </c>
      <c r="D865" s="213">
        <v>1</v>
      </c>
      <c r="E865" s="214">
        <v>1953</v>
      </c>
      <c r="F865" s="215">
        <v>1953</v>
      </c>
      <c r="G865" s="545"/>
      <c r="H865" s="546"/>
      <c r="I865" s="596"/>
    </row>
    <row r="866" spans="1:11" s="3" customFormat="1" ht="12" x14ac:dyDescent="0.25">
      <c r="A866" s="542"/>
      <c r="B866" s="502"/>
      <c r="C866" s="212" t="s">
        <v>388</v>
      </c>
      <c r="D866" s="213">
        <v>10</v>
      </c>
      <c r="E866" s="214">
        <v>1890</v>
      </c>
      <c r="F866" s="215">
        <v>18900</v>
      </c>
      <c r="G866" s="547"/>
      <c r="H866" s="548"/>
      <c r="I866" s="597"/>
    </row>
    <row r="867" spans="1:11" s="3" customFormat="1" ht="12" x14ac:dyDescent="0.25">
      <c r="A867" s="494" t="s">
        <v>1099</v>
      </c>
      <c r="B867" s="495" t="s">
        <v>342</v>
      </c>
      <c r="C867" s="216" t="s">
        <v>651</v>
      </c>
      <c r="D867" s="217">
        <v>0.4</v>
      </c>
      <c r="E867" s="218"/>
      <c r="F867" s="219"/>
      <c r="G867" s="496"/>
      <c r="H867" s="497"/>
      <c r="I867" s="500"/>
    </row>
    <row r="868" spans="1:11" s="3" customFormat="1" ht="12" x14ac:dyDescent="0.25">
      <c r="A868" s="494"/>
      <c r="B868" s="495"/>
      <c r="C868" s="216" t="s">
        <v>71</v>
      </c>
      <c r="D868" s="217">
        <v>1</v>
      </c>
      <c r="E868" s="218"/>
      <c r="F868" s="219"/>
      <c r="G868" s="498"/>
      <c r="H868" s="499"/>
      <c r="I868" s="501"/>
    </row>
    <row r="869" spans="1:11" s="3" customFormat="1" ht="12" x14ac:dyDescent="0.25">
      <c r="A869" s="503" t="s">
        <v>1100</v>
      </c>
      <c r="B869" s="502" t="s">
        <v>343</v>
      </c>
      <c r="C869" s="212" t="s">
        <v>651</v>
      </c>
      <c r="D869" s="213">
        <v>0.4</v>
      </c>
      <c r="E869" s="214">
        <v>2551.5</v>
      </c>
      <c r="F869" s="215">
        <v>1020.6</v>
      </c>
      <c r="G869" s="543" t="s">
        <v>1801</v>
      </c>
      <c r="H869" s="544"/>
      <c r="I869" s="595"/>
    </row>
    <row r="870" spans="1:11" s="3" customFormat="1" ht="12" x14ac:dyDescent="0.25">
      <c r="A870" s="503"/>
      <c r="B870" s="502"/>
      <c r="C870" s="212" t="s">
        <v>71</v>
      </c>
      <c r="D870" s="213">
        <v>1</v>
      </c>
      <c r="E870" s="214">
        <v>2378.25</v>
      </c>
      <c r="F870" s="215">
        <v>2378.25</v>
      </c>
      <c r="G870" s="545"/>
      <c r="H870" s="546"/>
      <c r="I870" s="596"/>
    </row>
    <row r="871" spans="1:11" s="3" customFormat="1" ht="12" x14ac:dyDescent="0.25">
      <c r="A871" s="503"/>
      <c r="B871" s="502"/>
      <c r="C871" s="212" t="s">
        <v>388</v>
      </c>
      <c r="D871" s="213">
        <v>10</v>
      </c>
      <c r="E871" s="214">
        <v>2394</v>
      </c>
      <c r="F871" s="215">
        <v>23940</v>
      </c>
      <c r="G871" s="547"/>
      <c r="H871" s="548"/>
      <c r="I871" s="597"/>
    </row>
    <row r="872" spans="1:11" s="316" customFormat="1" ht="12" x14ac:dyDescent="0.25">
      <c r="A872" s="575" t="s">
        <v>1803</v>
      </c>
      <c r="B872" s="574" t="s">
        <v>1802</v>
      </c>
      <c r="C872" s="216" t="s">
        <v>651</v>
      </c>
      <c r="D872" s="428">
        <v>0.4</v>
      </c>
      <c r="E872" s="218"/>
      <c r="F872" s="219"/>
      <c r="G872" s="403"/>
      <c r="H872" s="404"/>
      <c r="I872" s="405"/>
    </row>
    <row r="873" spans="1:11" s="316" customFormat="1" ht="12" x14ac:dyDescent="0.25">
      <c r="A873" s="516"/>
      <c r="B873" s="513"/>
      <c r="C873" s="216" t="s">
        <v>71</v>
      </c>
      <c r="D873" s="428">
        <v>1</v>
      </c>
      <c r="E873" s="218"/>
      <c r="F873" s="219"/>
      <c r="G873" s="403"/>
      <c r="H873" s="404"/>
      <c r="I873" s="405"/>
    </row>
    <row r="874" spans="1:11" s="316" customFormat="1" ht="12" x14ac:dyDescent="0.25">
      <c r="A874" s="517"/>
      <c r="B874" s="514"/>
      <c r="C874" s="216" t="s">
        <v>388</v>
      </c>
      <c r="D874" s="428">
        <v>10</v>
      </c>
      <c r="E874" s="218"/>
      <c r="F874" s="219"/>
      <c r="G874" s="403"/>
      <c r="H874" s="404"/>
      <c r="I874" s="405"/>
    </row>
    <row r="875" spans="1:11" s="3" customFormat="1" ht="12" x14ac:dyDescent="0.25">
      <c r="A875" s="503" t="s">
        <v>1101</v>
      </c>
      <c r="B875" s="502" t="s">
        <v>344</v>
      </c>
      <c r="C875" s="212" t="s">
        <v>651</v>
      </c>
      <c r="D875" s="213">
        <v>0.4</v>
      </c>
      <c r="E875" s="214">
        <v>3307.5</v>
      </c>
      <c r="F875" s="215">
        <v>1323</v>
      </c>
      <c r="G875" s="543" t="s">
        <v>1805</v>
      </c>
      <c r="H875" s="544"/>
      <c r="I875" s="595"/>
    </row>
    <row r="876" spans="1:11" s="3" customFormat="1" ht="12" x14ac:dyDescent="0.25">
      <c r="A876" s="503"/>
      <c r="B876" s="502"/>
      <c r="C876" s="212" t="s">
        <v>71</v>
      </c>
      <c r="D876" s="213">
        <v>1</v>
      </c>
      <c r="E876" s="214">
        <v>3150</v>
      </c>
      <c r="F876" s="215">
        <v>3150</v>
      </c>
      <c r="G876" s="545"/>
      <c r="H876" s="546"/>
      <c r="I876" s="596"/>
    </row>
    <row r="877" spans="1:11" s="3" customFormat="1" ht="12" x14ac:dyDescent="0.25">
      <c r="A877" s="503"/>
      <c r="B877" s="502"/>
      <c r="C877" s="212" t="s">
        <v>388</v>
      </c>
      <c r="D877" s="213">
        <v>10</v>
      </c>
      <c r="E877" s="214">
        <v>3150</v>
      </c>
      <c r="F877" s="215">
        <v>31500</v>
      </c>
      <c r="G877" s="547"/>
      <c r="H877" s="548"/>
      <c r="I877" s="597"/>
    </row>
    <row r="878" spans="1:11" s="3" customFormat="1" ht="12" x14ac:dyDescent="0.25">
      <c r="A878" s="494" t="s">
        <v>1102</v>
      </c>
      <c r="B878" s="495" t="s">
        <v>345</v>
      </c>
      <c r="C878" s="216" t="s">
        <v>651</v>
      </c>
      <c r="D878" s="217">
        <v>0.4</v>
      </c>
      <c r="E878" s="218">
        <v>4945.5</v>
      </c>
      <c r="F878" s="219">
        <v>1978.2</v>
      </c>
      <c r="G878" s="496" t="s">
        <v>1806</v>
      </c>
      <c r="H878" s="497"/>
      <c r="I878" s="500"/>
    </row>
    <row r="879" spans="1:11" s="3" customFormat="1" ht="12" x14ac:dyDescent="0.25">
      <c r="A879" s="494"/>
      <c r="B879" s="495"/>
      <c r="C879" s="216" t="s">
        <v>71</v>
      </c>
      <c r="D879" s="217">
        <v>1</v>
      </c>
      <c r="E879" s="218">
        <v>4788</v>
      </c>
      <c r="F879" s="219">
        <v>4788</v>
      </c>
      <c r="G879" s="498"/>
      <c r="H879" s="499"/>
      <c r="I879" s="501"/>
    </row>
    <row r="880" spans="1:11" s="3" customFormat="1" ht="12" x14ac:dyDescent="0.25">
      <c r="A880" s="552" t="s">
        <v>1103</v>
      </c>
      <c r="B880" s="502" t="s">
        <v>346</v>
      </c>
      <c r="C880" s="212" t="s">
        <v>651</v>
      </c>
      <c r="D880" s="213">
        <v>0.4</v>
      </c>
      <c r="E880" s="214">
        <v>6205.5</v>
      </c>
      <c r="F880" s="215">
        <v>2482.2000000000003</v>
      </c>
      <c r="G880" s="543" t="s">
        <v>1807</v>
      </c>
      <c r="H880" s="544"/>
      <c r="I880" s="595"/>
      <c r="J880" s="319"/>
      <c r="K880" s="319"/>
    </row>
    <row r="881" spans="1:11" s="3" customFormat="1" ht="12" x14ac:dyDescent="0.25">
      <c r="A881" s="552"/>
      <c r="B881" s="502"/>
      <c r="C881" s="212" t="s">
        <v>71</v>
      </c>
      <c r="D881" s="213">
        <v>1</v>
      </c>
      <c r="E881" s="214">
        <v>6048</v>
      </c>
      <c r="F881" s="215">
        <v>6048</v>
      </c>
      <c r="G881" s="547"/>
      <c r="H881" s="548"/>
      <c r="I881" s="597"/>
      <c r="J881" s="319"/>
      <c r="K881" s="319"/>
    </row>
    <row r="882" spans="1:11" s="3" customFormat="1" ht="12" x14ac:dyDescent="0.25">
      <c r="A882" s="494" t="s">
        <v>1104</v>
      </c>
      <c r="B882" s="495" t="s">
        <v>347</v>
      </c>
      <c r="C882" s="216" t="s">
        <v>651</v>
      </c>
      <c r="D882" s="217">
        <v>0.4</v>
      </c>
      <c r="E882" s="218">
        <v>2362.5</v>
      </c>
      <c r="F882" s="219">
        <v>945</v>
      </c>
      <c r="G882" s="496"/>
      <c r="H882" s="497"/>
      <c r="I882" s="500"/>
      <c r="J882" s="319"/>
      <c r="K882" s="319"/>
    </row>
    <row r="883" spans="1:11" s="3" customFormat="1" ht="12" x14ac:dyDescent="0.25">
      <c r="A883" s="494"/>
      <c r="B883" s="495"/>
      <c r="C883" s="216" t="s">
        <v>71</v>
      </c>
      <c r="D883" s="217">
        <v>1</v>
      </c>
      <c r="E883" s="218">
        <v>2189.25</v>
      </c>
      <c r="F883" s="219">
        <v>2189.25</v>
      </c>
      <c r="G883" s="520"/>
      <c r="H883" s="521"/>
      <c r="I883" s="599"/>
      <c r="J883" s="319"/>
      <c r="K883" s="319"/>
    </row>
    <row r="884" spans="1:11" s="3" customFormat="1" ht="12" x14ac:dyDescent="0.25">
      <c r="A884" s="494"/>
      <c r="B884" s="495"/>
      <c r="C884" s="216" t="s">
        <v>388</v>
      </c>
      <c r="D884" s="217">
        <v>10</v>
      </c>
      <c r="E884" s="218">
        <v>2205</v>
      </c>
      <c r="F884" s="219">
        <v>22050</v>
      </c>
      <c r="G884" s="498"/>
      <c r="H884" s="499"/>
      <c r="I884" s="501"/>
      <c r="J884" s="319"/>
      <c r="K884" s="319"/>
    </row>
    <row r="885" spans="1:11" s="3" customFormat="1" ht="12" x14ac:dyDescent="0.25">
      <c r="A885" s="552" t="s">
        <v>1105</v>
      </c>
      <c r="B885" s="502" t="s">
        <v>348</v>
      </c>
      <c r="C885" s="212" t="s">
        <v>651</v>
      </c>
      <c r="D885" s="213">
        <v>0.4</v>
      </c>
      <c r="E885" s="214">
        <v>2614.5</v>
      </c>
      <c r="F885" s="215">
        <v>1045.8</v>
      </c>
      <c r="G885" s="543" t="s">
        <v>1808</v>
      </c>
      <c r="H885" s="544"/>
      <c r="I885" s="595"/>
      <c r="J885" s="319"/>
      <c r="K885" s="319"/>
    </row>
    <row r="886" spans="1:11" s="3" customFormat="1" ht="12" x14ac:dyDescent="0.25">
      <c r="A886" s="552"/>
      <c r="B886" s="502"/>
      <c r="C886" s="212" t="s">
        <v>71</v>
      </c>
      <c r="D886" s="213">
        <v>1</v>
      </c>
      <c r="E886" s="214">
        <v>2457</v>
      </c>
      <c r="F886" s="215">
        <v>2457</v>
      </c>
      <c r="G886" s="545"/>
      <c r="H886" s="546"/>
      <c r="I886" s="596"/>
      <c r="J886" s="319"/>
      <c r="K886" s="319"/>
    </row>
    <row r="887" spans="1:11" s="3" customFormat="1" ht="12" x14ac:dyDescent="0.25">
      <c r="A887" s="552"/>
      <c r="B887" s="502"/>
      <c r="C887" s="212" t="s">
        <v>388</v>
      </c>
      <c r="D887" s="213">
        <v>10</v>
      </c>
      <c r="E887" s="214">
        <v>2457</v>
      </c>
      <c r="F887" s="215">
        <v>24570</v>
      </c>
      <c r="G887" s="547"/>
      <c r="H887" s="548"/>
      <c r="I887" s="597"/>
      <c r="J887" s="319"/>
      <c r="K887" s="319"/>
    </row>
    <row r="888" spans="1:11" s="3" customFormat="1" ht="12" x14ac:dyDescent="0.25">
      <c r="A888" s="494" t="s">
        <v>1106</v>
      </c>
      <c r="B888" s="495" t="s">
        <v>349</v>
      </c>
      <c r="C888" s="216" t="s">
        <v>651</v>
      </c>
      <c r="D888" s="217">
        <v>0.4</v>
      </c>
      <c r="E888" s="218">
        <v>2803.5</v>
      </c>
      <c r="F888" s="219">
        <v>1121.4000000000001</v>
      </c>
      <c r="G888" s="496"/>
      <c r="H888" s="497"/>
      <c r="I888" s="500"/>
      <c r="J888" s="319"/>
      <c r="K888" s="319"/>
    </row>
    <row r="889" spans="1:11" s="3" customFormat="1" ht="12" x14ac:dyDescent="0.25">
      <c r="A889" s="494"/>
      <c r="B889" s="495"/>
      <c r="C889" s="216" t="s">
        <v>71</v>
      </c>
      <c r="D889" s="217">
        <v>1</v>
      </c>
      <c r="E889" s="218">
        <v>2646</v>
      </c>
      <c r="F889" s="219">
        <v>2646</v>
      </c>
      <c r="G889" s="520"/>
      <c r="H889" s="521"/>
      <c r="I889" s="599"/>
      <c r="J889" s="319"/>
      <c r="K889" s="319"/>
    </row>
    <row r="890" spans="1:11" s="3" customFormat="1" ht="12" x14ac:dyDescent="0.25">
      <c r="A890" s="494"/>
      <c r="B890" s="495"/>
      <c r="C890" s="216" t="s">
        <v>388</v>
      </c>
      <c r="D890" s="217">
        <v>10</v>
      </c>
      <c r="E890" s="218">
        <v>2646</v>
      </c>
      <c r="F890" s="219">
        <v>26460</v>
      </c>
      <c r="G890" s="498"/>
      <c r="H890" s="499"/>
      <c r="I890" s="501"/>
      <c r="J890" s="319"/>
      <c r="K890" s="319"/>
    </row>
    <row r="891" spans="1:11" s="316" customFormat="1" ht="12" x14ac:dyDescent="0.25">
      <c r="A891" s="518" t="s">
        <v>1804</v>
      </c>
      <c r="B891" s="519"/>
      <c r="C891" s="212" t="s">
        <v>651</v>
      </c>
      <c r="D891" s="427">
        <v>0.4</v>
      </c>
      <c r="E891" s="214"/>
      <c r="F891" s="215"/>
      <c r="G891" s="529"/>
      <c r="H891" s="402"/>
      <c r="I891" s="533"/>
      <c r="J891" s="319"/>
      <c r="K891" s="319"/>
    </row>
    <row r="892" spans="1:11" s="316" customFormat="1" ht="12" x14ac:dyDescent="0.25">
      <c r="A892" s="510"/>
      <c r="B892" s="508"/>
      <c r="C892" s="212" t="s">
        <v>71</v>
      </c>
      <c r="D892" s="427">
        <v>1</v>
      </c>
      <c r="E892" s="214"/>
      <c r="F892" s="215"/>
      <c r="G892" s="531"/>
      <c r="H892" s="402"/>
      <c r="I892" s="534"/>
      <c r="J892" s="319"/>
      <c r="K892" s="319"/>
    </row>
    <row r="893" spans="1:11" s="316" customFormat="1" ht="12" x14ac:dyDescent="0.25">
      <c r="A893" s="511"/>
      <c r="B893" s="505"/>
      <c r="C893" s="212" t="s">
        <v>388</v>
      </c>
      <c r="D893" s="427">
        <v>10</v>
      </c>
      <c r="E893" s="214"/>
      <c r="F893" s="215"/>
      <c r="G893" s="535"/>
      <c r="H893" s="402"/>
      <c r="I893" s="537"/>
      <c r="J893" s="319"/>
      <c r="K893" s="319"/>
    </row>
    <row r="894" spans="1:11" s="3" customFormat="1" ht="12" x14ac:dyDescent="0.25">
      <c r="A894" s="494" t="s">
        <v>1107</v>
      </c>
      <c r="B894" s="495" t="s">
        <v>350</v>
      </c>
      <c r="C894" s="216" t="s">
        <v>651</v>
      </c>
      <c r="D894" s="217">
        <v>0.4</v>
      </c>
      <c r="E894" s="218">
        <v>3748.5</v>
      </c>
      <c r="F894" s="219">
        <v>1499.4</v>
      </c>
      <c r="G894" s="496"/>
      <c r="H894" s="497"/>
      <c r="I894" s="500"/>
      <c r="J894" s="319"/>
      <c r="K894" s="319"/>
    </row>
    <row r="895" spans="1:11" s="3" customFormat="1" ht="12" x14ac:dyDescent="0.25">
      <c r="A895" s="494"/>
      <c r="B895" s="495"/>
      <c r="C895" s="216" t="s">
        <v>71</v>
      </c>
      <c r="D895" s="217">
        <v>1</v>
      </c>
      <c r="E895" s="218">
        <v>3591</v>
      </c>
      <c r="F895" s="219">
        <v>3591</v>
      </c>
      <c r="G895" s="520"/>
      <c r="H895" s="521"/>
      <c r="I895" s="599"/>
      <c r="J895" s="319"/>
      <c r="K895" s="319"/>
    </row>
    <row r="896" spans="1:11" s="3" customFormat="1" ht="12" x14ac:dyDescent="0.25">
      <c r="A896" s="494"/>
      <c r="B896" s="495"/>
      <c r="C896" s="216" t="s">
        <v>388</v>
      </c>
      <c r="D896" s="217">
        <v>10</v>
      </c>
      <c r="E896" s="218">
        <v>3591</v>
      </c>
      <c r="F896" s="219">
        <v>35910</v>
      </c>
      <c r="G896" s="498"/>
      <c r="H896" s="499"/>
      <c r="I896" s="501"/>
      <c r="J896" s="319"/>
      <c r="K896" s="319"/>
    </row>
    <row r="897" spans="1:11" s="3" customFormat="1" ht="12" x14ac:dyDescent="0.25">
      <c r="A897" s="503" t="s">
        <v>1108</v>
      </c>
      <c r="B897" s="502" t="s">
        <v>351</v>
      </c>
      <c r="C897" s="212" t="s">
        <v>651</v>
      </c>
      <c r="D897" s="213">
        <v>0.4</v>
      </c>
      <c r="E897" s="214">
        <v>5827.5</v>
      </c>
      <c r="F897" s="215">
        <v>2331</v>
      </c>
      <c r="G897" s="543"/>
      <c r="H897" s="544"/>
      <c r="I897" s="595"/>
      <c r="J897" s="319"/>
      <c r="K897" s="319"/>
    </row>
    <row r="898" spans="1:11" s="3" customFormat="1" ht="12" x14ac:dyDescent="0.25">
      <c r="A898" s="503"/>
      <c r="B898" s="502"/>
      <c r="C898" s="212" t="s">
        <v>71</v>
      </c>
      <c r="D898" s="213">
        <v>1</v>
      </c>
      <c r="E898" s="214">
        <v>5670</v>
      </c>
      <c r="F898" s="215">
        <v>5670</v>
      </c>
      <c r="G898" s="545"/>
      <c r="H898" s="546"/>
      <c r="I898" s="596"/>
      <c r="J898" s="319"/>
      <c r="K898" s="319"/>
    </row>
    <row r="899" spans="1:11" s="3" customFormat="1" ht="12" x14ac:dyDescent="0.25">
      <c r="A899" s="503"/>
      <c r="B899" s="502"/>
      <c r="C899" s="212" t="s">
        <v>388</v>
      </c>
      <c r="D899" s="213">
        <v>10</v>
      </c>
      <c r="E899" s="214">
        <v>5670</v>
      </c>
      <c r="F899" s="215">
        <v>56700</v>
      </c>
      <c r="G899" s="547"/>
      <c r="H899" s="548"/>
      <c r="I899" s="597"/>
      <c r="J899" s="319"/>
      <c r="K899" s="319"/>
    </row>
    <row r="900" spans="1:11" s="316" customFormat="1" ht="12" x14ac:dyDescent="0.25">
      <c r="A900" s="575" t="s">
        <v>1812</v>
      </c>
      <c r="B900" s="574" t="s">
        <v>1809</v>
      </c>
      <c r="C900" s="216" t="s">
        <v>651</v>
      </c>
      <c r="D900" s="428">
        <v>0.4</v>
      </c>
      <c r="E900" s="218"/>
      <c r="F900" s="219"/>
      <c r="G900" s="600"/>
      <c r="H900" s="601"/>
      <c r="I900" s="523"/>
      <c r="J900" s="319"/>
      <c r="K900" s="319"/>
    </row>
    <row r="901" spans="1:11" s="316" customFormat="1" ht="12" x14ac:dyDescent="0.25">
      <c r="A901" s="516"/>
      <c r="B901" s="513"/>
      <c r="C901" s="216" t="s">
        <v>71</v>
      </c>
      <c r="D901" s="428">
        <v>1</v>
      </c>
      <c r="E901" s="218"/>
      <c r="F901" s="219"/>
      <c r="G901" s="600"/>
      <c r="H901" s="601"/>
      <c r="I901" s="523"/>
      <c r="J901" s="319"/>
      <c r="K901" s="319"/>
    </row>
    <row r="902" spans="1:11" s="316" customFormat="1" ht="12" x14ac:dyDescent="0.25">
      <c r="A902" s="517"/>
      <c r="B902" s="514"/>
      <c r="C902" s="216" t="s">
        <v>388</v>
      </c>
      <c r="D902" s="428">
        <v>10</v>
      </c>
      <c r="E902" s="218"/>
      <c r="F902" s="219"/>
      <c r="G902" s="540"/>
      <c r="H902" s="541"/>
      <c r="I902" s="524"/>
      <c r="J902" s="319"/>
      <c r="K902" s="319"/>
    </row>
    <row r="903" spans="1:11" s="316" customFormat="1" ht="12" x14ac:dyDescent="0.25">
      <c r="A903" s="518" t="s">
        <v>1811</v>
      </c>
      <c r="B903" s="519" t="s">
        <v>1809</v>
      </c>
      <c r="C903" s="212" t="s">
        <v>651</v>
      </c>
      <c r="D903" s="427">
        <v>0.4</v>
      </c>
      <c r="E903" s="214">
        <v>5827.5</v>
      </c>
      <c r="F903" s="215">
        <v>2331</v>
      </c>
      <c r="G903" s="543" t="s">
        <v>1810</v>
      </c>
      <c r="H903" s="602"/>
      <c r="I903" s="534"/>
      <c r="J903" s="319"/>
      <c r="K903" s="319"/>
    </row>
    <row r="904" spans="1:11" s="316" customFormat="1" ht="12" x14ac:dyDescent="0.25">
      <c r="A904" s="510"/>
      <c r="B904" s="508"/>
      <c r="C904" s="212" t="s">
        <v>71</v>
      </c>
      <c r="D904" s="427">
        <v>1</v>
      </c>
      <c r="E904" s="214">
        <v>5670</v>
      </c>
      <c r="F904" s="215">
        <v>5670</v>
      </c>
      <c r="G904" s="545"/>
      <c r="H904" s="546"/>
      <c r="I904" s="534"/>
      <c r="J904" s="319"/>
      <c r="K904" s="319"/>
    </row>
    <row r="905" spans="1:11" s="316" customFormat="1" ht="12" x14ac:dyDescent="0.25">
      <c r="A905" s="511"/>
      <c r="B905" s="505"/>
      <c r="C905" s="212" t="s">
        <v>388</v>
      </c>
      <c r="D905" s="427">
        <v>10</v>
      </c>
      <c r="E905" s="214">
        <v>5670</v>
      </c>
      <c r="F905" s="215">
        <v>56700</v>
      </c>
      <c r="G905" s="547"/>
      <c r="H905" s="548"/>
      <c r="I905" s="537"/>
      <c r="J905" s="319"/>
      <c r="K905" s="319"/>
    </row>
    <row r="906" spans="1:11" s="3" customFormat="1" ht="12" x14ac:dyDescent="0.25">
      <c r="A906" s="494" t="s">
        <v>1813</v>
      </c>
      <c r="B906" s="495" t="s">
        <v>782</v>
      </c>
      <c r="C906" s="216" t="s">
        <v>651</v>
      </c>
      <c r="D906" s="217">
        <v>0.4</v>
      </c>
      <c r="E906" s="218">
        <v>2425.5</v>
      </c>
      <c r="F906" s="219">
        <v>970.2</v>
      </c>
      <c r="G906" s="496"/>
      <c r="H906" s="497"/>
      <c r="I906" s="500"/>
      <c r="J906" s="319"/>
      <c r="K906" s="319"/>
    </row>
    <row r="907" spans="1:11" s="3" customFormat="1" ht="12" x14ac:dyDescent="0.25">
      <c r="A907" s="494"/>
      <c r="B907" s="495"/>
      <c r="C907" s="216" t="s">
        <v>71</v>
      </c>
      <c r="D907" s="217">
        <v>1</v>
      </c>
      <c r="E907" s="218">
        <v>2268</v>
      </c>
      <c r="F907" s="219">
        <v>2268</v>
      </c>
      <c r="G907" s="520"/>
      <c r="H907" s="521"/>
      <c r="I907" s="599"/>
      <c r="J907" s="319"/>
      <c r="K907" s="319"/>
    </row>
    <row r="908" spans="1:11" s="3" customFormat="1" ht="12" x14ac:dyDescent="0.25">
      <c r="A908" s="494"/>
      <c r="B908" s="495"/>
      <c r="C908" s="216" t="s">
        <v>388</v>
      </c>
      <c r="D908" s="217">
        <v>10</v>
      </c>
      <c r="E908" s="218">
        <v>2268</v>
      </c>
      <c r="F908" s="219">
        <v>22680</v>
      </c>
      <c r="G908" s="498"/>
      <c r="H908" s="499"/>
      <c r="I908" s="501"/>
      <c r="J908" s="319"/>
      <c r="K908" s="319"/>
    </row>
    <row r="909" spans="1:11" s="3" customFormat="1" ht="12" x14ac:dyDescent="0.25">
      <c r="A909" s="503" t="s">
        <v>1109</v>
      </c>
      <c r="B909" s="502" t="s">
        <v>352</v>
      </c>
      <c r="C909" s="212" t="s">
        <v>651</v>
      </c>
      <c r="D909" s="213">
        <v>0.4</v>
      </c>
      <c r="E909" s="214">
        <v>8347.5</v>
      </c>
      <c r="F909" s="215">
        <v>3339</v>
      </c>
      <c r="G909" s="543"/>
      <c r="H909" s="544"/>
      <c r="I909" s="595"/>
      <c r="J909" s="319"/>
      <c r="K909" s="319"/>
    </row>
    <row r="910" spans="1:11" s="3" customFormat="1" ht="12" x14ac:dyDescent="0.25">
      <c r="A910" s="503"/>
      <c r="B910" s="502"/>
      <c r="C910" s="212" t="s">
        <v>71</v>
      </c>
      <c r="D910" s="213">
        <v>1</v>
      </c>
      <c r="E910" s="214">
        <v>8190</v>
      </c>
      <c r="F910" s="215">
        <v>8190</v>
      </c>
      <c r="G910" s="547"/>
      <c r="H910" s="548"/>
      <c r="I910" s="597"/>
      <c r="J910" s="319"/>
      <c r="K910" s="319"/>
    </row>
    <row r="911" spans="1:11" s="3" customFormat="1" ht="12" x14ac:dyDescent="0.25">
      <c r="A911" s="494" t="s">
        <v>1110</v>
      </c>
      <c r="B911" s="495" t="s">
        <v>353</v>
      </c>
      <c r="C911" s="216" t="s">
        <v>651</v>
      </c>
      <c r="D911" s="217">
        <v>0.4</v>
      </c>
      <c r="E911" s="218"/>
      <c r="F911" s="219"/>
      <c r="G911" s="496"/>
      <c r="H911" s="497"/>
      <c r="I911" s="500"/>
      <c r="J911" s="319"/>
      <c r="K911" s="319"/>
    </row>
    <row r="912" spans="1:11" s="3" customFormat="1" ht="12" x14ac:dyDescent="0.25">
      <c r="A912" s="494"/>
      <c r="B912" s="495"/>
      <c r="C912" s="216" t="s">
        <v>71</v>
      </c>
      <c r="D912" s="217">
        <v>1</v>
      </c>
      <c r="E912" s="218"/>
      <c r="F912" s="219"/>
      <c r="G912" s="520"/>
      <c r="H912" s="521"/>
      <c r="I912" s="599"/>
      <c r="J912" s="319"/>
      <c r="K912" s="319"/>
    </row>
    <row r="913" spans="1:11" s="3" customFormat="1" ht="12" x14ac:dyDescent="0.25">
      <c r="A913" s="494"/>
      <c r="B913" s="495"/>
      <c r="C913" s="216" t="s">
        <v>388</v>
      </c>
      <c r="D913" s="217">
        <v>10</v>
      </c>
      <c r="E913" s="218"/>
      <c r="F913" s="219"/>
      <c r="G913" s="498"/>
      <c r="H913" s="499"/>
      <c r="I913" s="501"/>
      <c r="J913" s="319"/>
      <c r="K913" s="319"/>
    </row>
    <row r="914" spans="1:11" s="3" customFormat="1" ht="12" x14ac:dyDescent="0.25">
      <c r="A914" s="503" t="s">
        <v>1111</v>
      </c>
      <c r="B914" s="502" t="s">
        <v>354</v>
      </c>
      <c r="C914" s="212" t="s">
        <v>651</v>
      </c>
      <c r="D914" s="213">
        <v>0.4</v>
      </c>
      <c r="E914" s="214">
        <v>2047.5</v>
      </c>
      <c r="F914" s="215">
        <v>819</v>
      </c>
      <c r="G914" s="543"/>
      <c r="H914" s="544"/>
      <c r="I914" s="595"/>
    </row>
    <row r="915" spans="1:11" s="3" customFormat="1" ht="12" x14ac:dyDescent="0.25">
      <c r="A915" s="503"/>
      <c r="B915" s="502"/>
      <c r="C915" s="212" t="s">
        <v>71</v>
      </c>
      <c r="D915" s="213">
        <v>1</v>
      </c>
      <c r="E915" s="214">
        <v>1953</v>
      </c>
      <c r="F915" s="215">
        <v>1953</v>
      </c>
      <c r="G915" s="545"/>
      <c r="H915" s="546"/>
      <c r="I915" s="596"/>
    </row>
    <row r="916" spans="1:11" s="3" customFormat="1" ht="12" x14ac:dyDescent="0.25">
      <c r="A916" s="503"/>
      <c r="B916" s="502"/>
      <c r="C916" s="212" t="s">
        <v>388</v>
      </c>
      <c r="D916" s="213">
        <v>10</v>
      </c>
      <c r="E916" s="214">
        <v>1890</v>
      </c>
      <c r="F916" s="215">
        <v>18900</v>
      </c>
      <c r="G916" s="547"/>
      <c r="H916" s="548"/>
      <c r="I916" s="597"/>
    </row>
    <row r="917" spans="1:11" s="3" customFormat="1" ht="12" x14ac:dyDescent="0.25">
      <c r="A917" s="494" t="s">
        <v>1112</v>
      </c>
      <c r="B917" s="495" t="s">
        <v>355</v>
      </c>
      <c r="C917" s="216" t="s">
        <v>651</v>
      </c>
      <c r="D917" s="217">
        <v>0.4</v>
      </c>
      <c r="E917" s="218"/>
      <c r="F917" s="219"/>
      <c r="G917" s="496"/>
      <c r="H917" s="497"/>
      <c r="I917" s="500"/>
    </row>
    <row r="918" spans="1:11" s="3" customFormat="1" ht="12" x14ac:dyDescent="0.25">
      <c r="A918" s="494"/>
      <c r="B918" s="495"/>
      <c r="C918" s="216" t="s">
        <v>71</v>
      </c>
      <c r="D918" s="217">
        <v>1</v>
      </c>
      <c r="E918" s="218"/>
      <c r="F918" s="219"/>
      <c r="G918" s="520"/>
      <c r="H918" s="521"/>
      <c r="I918" s="599"/>
    </row>
    <row r="919" spans="1:11" s="3" customFormat="1" ht="12" x14ac:dyDescent="0.25">
      <c r="A919" s="494"/>
      <c r="B919" s="495"/>
      <c r="C919" s="216" t="s">
        <v>388</v>
      </c>
      <c r="D919" s="217">
        <v>10</v>
      </c>
      <c r="E919" s="218"/>
      <c r="F919" s="219"/>
      <c r="G919" s="498"/>
      <c r="H919" s="499"/>
      <c r="I919" s="501"/>
    </row>
    <row r="920" spans="1:11" s="300" customFormat="1" ht="12" x14ac:dyDescent="0.25">
      <c r="A920" s="509" t="s">
        <v>1279</v>
      </c>
      <c r="B920" s="504" t="s">
        <v>1278</v>
      </c>
      <c r="C920" s="212" t="s">
        <v>651</v>
      </c>
      <c r="D920" s="213">
        <v>0.4</v>
      </c>
      <c r="E920" s="214">
        <v>2236.5</v>
      </c>
      <c r="F920" s="215">
        <v>894.6</v>
      </c>
      <c r="G920" s="543"/>
      <c r="H920" s="544"/>
      <c r="I920" s="595"/>
    </row>
    <row r="921" spans="1:11" s="300" customFormat="1" ht="12" x14ac:dyDescent="0.25">
      <c r="A921" s="510"/>
      <c r="B921" s="508"/>
      <c r="C921" s="212" t="s">
        <v>71</v>
      </c>
      <c r="D921" s="213">
        <v>1</v>
      </c>
      <c r="E921" s="214">
        <v>2079</v>
      </c>
      <c r="F921" s="215">
        <v>2079</v>
      </c>
      <c r="G921" s="545"/>
      <c r="H921" s="546"/>
      <c r="I921" s="596"/>
    </row>
    <row r="922" spans="1:11" s="300" customFormat="1" ht="12" x14ac:dyDescent="0.25">
      <c r="A922" s="511"/>
      <c r="B922" s="505"/>
      <c r="C922" s="212" t="s">
        <v>388</v>
      </c>
      <c r="D922" s="213">
        <v>10</v>
      </c>
      <c r="E922" s="214">
        <v>2079</v>
      </c>
      <c r="F922" s="215">
        <v>20790</v>
      </c>
      <c r="G922" s="547"/>
      <c r="H922" s="548"/>
      <c r="I922" s="597"/>
    </row>
    <row r="923" spans="1:11" s="316" customFormat="1" ht="12" x14ac:dyDescent="0.25">
      <c r="A923" s="575" t="s">
        <v>1829</v>
      </c>
      <c r="B923" s="656" t="s">
        <v>1831</v>
      </c>
      <c r="C923" s="216" t="s">
        <v>651</v>
      </c>
      <c r="D923" s="428">
        <v>0.4</v>
      </c>
      <c r="E923" s="218"/>
      <c r="F923" s="219"/>
      <c r="G923" s="496" t="s">
        <v>1827</v>
      </c>
      <c r="H923" s="553"/>
      <c r="I923" s="522"/>
    </row>
    <row r="924" spans="1:11" s="316" customFormat="1" ht="12" x14ac:dyDescent="0.25">
      <c r="A924" s="516"/>
      <c r="B924" s="657"/>
      <c r="C924" s="216" t="s">
        <v>71</v>
      </c>
      <c r="D924" s="428">
        <v>1</v>
      </c>
      <c r="E924" s="218"/>
      <c r="F924" s="219"/>
      <c r="G924" s="520"/>
      <c r="H924" s="521"/>
      <c r="I924" s="523"/>
    </row>
    <row r="925" spans="1:11" s="316" customFormat="1" ht="12" x14ac:dyDescent="0.25">
      <c r="A925" s="516"/>
      <c r="B925" s="657"/>
      <c r="C925" s="216" t="s">
        <v>388</v>
      </c>
      <c r="D925" s="428">
        <v>10</v>
      </c>
      <c r="E925" s="218"/>
      <c r="F925" s="219"/>
      <c r="G925" s="520"/>
      <c r="H925" s="521"/>
      <c r="I925" s="523"/>
    </row>
    <row r="926" spans="1:11" s="316" customFormat="1" ht="12" x14ac:dyDescent="0.25">
      <c r="A926" s="517"/>
      <c r="B926" s="658"/>
      <c r="C926" s="216" t="s">
        <v>388</v>
      </c>
      <c r="D926" s="428">
        <v>18</v>
      </c>
      <c r="E926" s="218"/>
      <c r="F926" s="219"/>
      <c r="G926" s="498"/>
      <c r="H926" s="499"/>
      <c r="I926" s="523"/>
    </row>
    <row r="927" spans="1:11" s="316" customFormat="1" ht="12" x14ac:dyDescent="0.25">
      <c r="A927" s="518" t="s">
        <v>1830</v>
      </c>
      <c r="B927" s="653" t="s">
        <v>1831</v>
      </c>
      <c r="C927" s="212" t="s">
        <v>651</v>
      </c>
      <c r="D927" s="427">
        <v>0.4</v>
      </c>
      <c r="E927" s="214"/>
      <c r="F927" s="215"/>
      <c r="G927" s="545" t="s">
        <v>1826</v>
      </c>
      <c r="H927" s="546"/>
      <c r="I927" s="533"/>
    </row>
    <row r="928" spans="1:11" s="316" customFormat="1" ht="12" x14ac:dyDescent="0.25">
      <c r="A928" s="510"/>
      <c r="B928" s="654"/>
      <c r="C928" s="212" t="s">
        <v>71</v>
      </c>
      <c r="D928" s="427">
        <v>1</v>
      </c>
      <c r="E928" s="214"/>
      <c r="F928" s="215"/>
      <c r="G928" s="545"/>
      <c r="H928" s="546"/>
      <c r="I928" s="534"/>
    </row>
    <row r="929" spans="1:9" s="316" customFormat="1" ht="12" x14ac:dyDescent="0.25">
      <c r="A929" s="510"/>
      <c r="B929" s="654"/>
      <c r="C929" s="212" t="s">
        <v>388</v>
      </c>
      <c r="D929" s="427">
        <v>10</v>
      </c>
      <c r="E929" s="214"/>
      <c r="F929" s="215"/>
      <c r="G929" s="545"/>
      <c r="H929" s="546"/>
      <c r="I929" s="534"/>
    </row>
    <row r="930" spans="1:9" s="316" customFormat="1" ht="12" x14ac:dyDescent="0.25">
      <c r="A930" s="511"/>
      <c r="B930" s="655"/>
      <c r="C930" s="212" t="s">
        <v>388</v>
      </c>
      <c r="D930" s="427">
        <v>18</v>
      </c>
      <c r="E930" s="214"/>
      <c r="F930" s="215"/>
      <c r="G930" s="547"/>
      <c r="H930" s="548"/>
      <c r="I930" s="534"/>
    </row>
    <row r="931" spans="1:9" s="316" customFormat="1" ht="12" x14ac:dyDescent="0.25">
      <c r="A931" s="575" t="s">
        <v>1828</v>
      </c>
      <c r="B931" s="656" t="s">
        <v>1832</v>
      </c>
      <c r="C931" s="216" t="s">
        <v>651</v>
      </c>
      <c r="D931" s="428">
        <v>0.4</v>
      </c>
      <c r="E931" s="218"/>
      <c r="F931" s="219"/>
      <c r="G931" s="520" t="s">
        <v>1825</v>
      </c>
      <c r="H931" s="521"/>
      <c r="I931" s="522"/>
    </row>
    <row r="932" spans="1:9" s="316" customFormat="1" ht="12" x14ac:dyDescent="0.25">
      <c r="A932" s="516"/>
      <c r="B932" s="657"/>
      <c r="C932" s="216" t="s">
        <v>71</v>
      </c>
      <c r="D932" s="428">
        <v>1</v>
      </c>
      <c r="E932" s="218"/>
      <c r="F932" s="219"/>
      <c r="G932" s="520"/>
      <c r="H932" s="521"/>
      <c r="I932" s="523"/>
    </row>
    <row r="933" spans="1:9" s="316" customFormat="1" ht="12" x14ac:dyDescent="0.25">
      <c r="A933" s="516"/>
      <c r="B933" s="657"/>
      <c r="C933" s="216" t="s">
        <v>388</v>
      </c>
      <c r="D933" s="428">
        <v>10</v>
      </c>
      <c r="E933" s="218"/>
      <c r="F933" s="219"/>
      <c r="G933" s="520"/>
      <c r="H933" s="521"/>
      <c r="I933" s="523"/>
    </row>
    <row r="934" spans="1:9" s="316" customFormat="1" ht="12" x14ac:dyDescent="0.25">
      <c r="A934" s="517"/>
      <c r="B934" s="658"/>
      <c r="C934" s="216" t="s">
        <v>388</v>
      </c>
      <c r="D934" s="428">
        <v>18</v>
      </c>
      <c r="E934" s="218"/>
      <c r="F934" s="219"/>
      <c r="G934" s="498"/>
      <c r="H934" s="499"/>
      <c r="I934" s="523"/>
    </row>
    <row r="935" spans="1:9" s="3" customFormat="1" ht="12" x14ac:dyDescent="0.25">
      <c r="A935" s="503" t="s">
        <v>1113</v>
      </c>
      <c r="B935" s="502" t="s">
        <v>356</v>
      </c>
      <c r="C935" s="212" t="s">
        <v>651</v>
      </c>
      <c r="D935" s="213">
        <v>0.4</v>
      </c>
      <c r="E935" s="214">
        <v>2299.5</v>
      </c>
      <c r="F935" s="215">
        <v>919.80000000000007</v>
      </c>
      <c r="G935" s="543"/>
      <c r="H935" s="544"/>
      <c r="I935" s="595"/>
    </row>
    <row r="936" spans="1:9" s="3" customFormat="1" ht="12" x14ac:dyDescent="0.25">
      <c r="A936" s="503"/>
      <c r="B936" s="502"/>
      <c r="C936" s="212" t="s">
        <v>71</v>
      </c>
      <c r="D936" s="213">
        <v>1</v>
      </c>
      <c r="E936" s="214">
        <v>2142</v>
      </c>
      <c r="F936" s="215">
        <v>2142</v>
      </c>
      <c r="G936" s="545"/>
      <c r="H936" s="546"/>
      <c r="I936" s="596"/>
    </row>
    <row r="937" spans="1:9" s="3" customFormat="1" ht="12" x14ac:dyDescent="0.25">
      <c r="A937" s="503"/>
      <c r="B937" s="502"/>
      <c r="C937" s="212" t="s">
        <v>388</v>
      </c>
      <c r="D937" s="213">
        <v>10</v>
      </c>
      <c r="E937" s="214">
        <v>2142</v>
      </c>
      <c r="F937" s="215">
        <v>21420</v>
      </c>
      <c r="G937" s="545"/>
      <c r="H937" s="546"/>
      <c r="I937" s="596"/>
    </row>
    <row r="938" spans="1:9" s="3" customFormat="1" ht="12" x14ac:dyDescent="0.25">
      <c r="A938" s="503"/>
      <c r="B938" s="502"/>
      <c r="C938" s="212" t="s">
        <v>685</v>
      </c>
      <c r="D938" s="213">
        <v>45</v>
      </c>
      <c r="E938" s="214">
        <v>2077.7400000000002</v>
      </c>
      <c r="F938" s="215">
        <v>93498.3</v>
      </c>
      <c r="G938" s="547"/>
      <c r="H938" s="548"/>
      <c r="I938" s="597"/>
    </row>
    <row r="939" spans="1:9" s="316" customFormat="1" ht="12" x14ac:dyDescent="0.25">
      <c r="A939" s="518" t="s">
        <v>1908</v>
      </c>
      <c r="B939" s="519" t="s">
        <v>356</v>
      </c>
      <c r="C939" s="212" t="s">
        <v>651</v>
      </c>
      <c r="D939" s="427">
        <v>0.4</v>
      </c>
      <c r="E939" s="214">
        <v>2362.5</v>
      </c>
      <c r="F939" s="215">
        <v>945</v>
      </c>
      <c r="G939" s="543" t="s">
        <v>1909</v>
      </c>
      <c r="H939" s="602"/>
      <c r="I939" s="533"/>
    </row>
    <row r="940" spans="1:9" s="316" customFormat="1" ht="12" x14ac:dyDescent="0.25">
      <c r="A940" s="510"/>
      <c r="B940" s="508"/>
      <c r="C940" s="212" t="s">
        <v>71</v>
      </c>
      <c r="D940" s="427">
        <v>1</v>
      </c>
      <c r="E940" s="214">
        <v>2205</v>
      </c>
      <c r="F940" s="215">
        <v>2205</v>
      </c>
      <c r="G940" s="545"/>
      <c r="H940" s="546"/>
      <c r="I940" s="534"/>
    </row>
    <row r="941" spans="1:9" s="316" customFormat="1" ht="12" x14ac:dyDescent="0.25">
      <c r="A941" s="511"/>
      <c r="B941" s="505"/>
      <c r="C941" s="212" t="s">
        <v>388</v>
      </c>
      <c r="D941" s="427">
        <v>10</v>
      </c>
      <c r="E941" s="214">
        <v>2205</v>
      </c>
      <c r="F941" s="215">
        <v>22050</v>
      </c>
      <c r="G941" s="547"/>
      <c r="H941" s="548"/>
      <c r="I941" s="537"/>
    </row>
    <row r="942" spans="1:9" s="3" customFormat="1" ht="12" x14ac:dyDescent="0.25">
      <c r="A942" s="494" t="s">
        <v>1114</v>
      </c>
      <c r="B942" s="495" t="s">
        <v>357</v>
      </c>
      <c r="C942" s="216" t="s">
        <v>651</v>
      </c>
      <c r="D942" s="217">
        <v>0.4</v>
      </c>
      <c r="E942" s="218">
        <v>2173.5</v>
      </c>
      <c r="F942" s="219">
        <v>869.40000000000009</v>
      </c>
      <c r="G942" s="496"/>
      <c r="H942" s="497"/>
      <c r="I942" s="500"/>
    </row>
    <row r="943" spans="1:9" s="3" customFormat="1" ht="12" x14ac:dyDescent="0.25">
      <c r="A943" s="494"/>
      <c r="B943" s="495"/>
      <c r="C943" s="216" t="s">
        <v>71</v>
      </c>
      <c r="D943" s="217">
        <v>1</v>
      </c>
      <c r="E943" s="218">
        <v>2016</v>
      </c>
      <c r="F943" s="219">
        <v>2016</v>
      </c>
      <c r="G943" s="520"/>
      <c r="H943" s="521"/>
      <c r="I943" s="599"/>
    </row>
    <row r="944" spans="1:9" s="3" customFormat="1" ht="12" x14ac:dyDescent="0.25">
      <c r="A944" s="494"/>
      <c r="B944" s="495"/>
      <c r="C944" s="216" t="s">
        <v>388</v>
      </c>
      <c r="D944" s="217">
        <v>10</v>
      </c>
      <c r="E944" s="218">
        <v>2016</v>
      </c>
      <c r="F944" s="219">
        <v>20160</v>
      </c>
      <c r="G944" s="498"/>
      <c r="H944" s="499"/>
      <c r="I944" s="501"/>
    </row>
    <row r="945" spans="1:9" s="3" customFormat="1" ht="12" x14ac:dyDescent="0.25">
      <c r="A945" s="503" t="s">
        <v>1115</v>
      </c>
      <c r="B945" s="502" t="s">
        <v>358</v>
      </c>
      <c r="C945" s="212" t="s">
        <v>651</v>
      </c>
      <c r="D945" s="213">
        <v>0.4</v>
      </c>
      <c r="E945" s="214">
        <v>3811.5</v>
      </c>
      <c r="F945" s="215">
        <v>1524.6000000000001</v>
      </c>
      <c r="G945" s="543"/>
      <c r="H945" s="544"/>
      <c r="I945" s="595"/>
    </row>
    <row r="946" spans="1:9" s="3" customFormat="1" ht="12" x14ac:dyDescent="0.25">
      <c r="A946" s="503"/>
      <c r="B946" s="502"/>
      <c r="C946" s="212" t="s">
        <v>71</v>
      </c>
      <c r="D946" s="213">
        <v>1</v>
      </c>
      <c r="E946" s="214">
        <v>3654</v>
      </c>
      <c r="F946" s="215">
        <v>3654</v>
      </c>
      <c r="G946" s="545"/>
      <c r="H946" s="546"/>
      <c r="I946" s="596"/>
    </row>
    <row r="947" spans="1:9" s="3" customFormat="1" ht="12" x14ac:dyDescent="0.25">
      <c r="A947" s="503"/>
      <c r="B947" s="502"/>
      <c r="C947" s="212" t="s">
        <v>388</v>
      </c>
      <c r="D947" s="213">
        <v>10</v>
      </c>
      <c r="E947" s="214">
        <v>3654</v>
      </c>
      <c r="F947" s="215">
        <v>36540</v>
      </c>
      <c r="G947" s="547"/>
      <c r="H947" s="548"/>
      <c r="I947" s="597"/>
    </row>
    <row r="948" spans="1:9" s="3" customFormat="1" ht="12" x14ac:dyDescent="0.25">
      <c r="A948" s="572" t="s">
        <v>1116</v>
      </c>
      <c r="B948" s="495" t="s">
        <v>359</v>
      </c>
      <c r="C948" s="216" t="s">
        <v>651</v>
      </c>
      <c r="D948" s="217">
        <v>0.4</v>
      </c>
      <c r="E948" s="218">
        <v>3181.5</v>
      </c>
      <c r="F948" s="219">
        <v>1272.6000000000001</v>
      </c>
      <c r="G948" s="496" t="s">
        <v>1814</v>
      </c>
      <c r="H948" s="497"/>
      <c r="I948" s="500"/>
    </row>
    <row r="949" spans="1:9" s="3" customFormat="1" ht="12" x14ac:dyDescent="0.25">
      <c r="A949" s="572"/>
      <c r="B949" s="495"/>
      <c r="C949" s="216" t="s">
        <v>71</v>
      </c>
      <c r="D949" s="217">
        <v>1</v>
      </c>
      <c r="E949" s="218">
        <v>3024</v>
      </c>
      <c r="F949" s="219">
        <v>3024</v>
      </c>
      <c r="G949" s="520"/>
      <c r="H949" s="521"/>
      <c r="I949" s="599"/>
    </row>
    <row r="950" spans="1:9" s="3" customFormat="1" ht="12" x14ac:dyDescent="0.25">
      <c r="A950" s="572"/>
      <c r="B950" s="495"/>
      <c r="C950" s="216" t="s">
        <v>388</v>
      </c>
      <c r="D950" s="217">
        <v>10</v>
      </c>
      <c r="E950" s="218">
        <v>3024</v>
      </c>
      <c r="F950" s="219">
        <v>30240</v>
      </c>
      <c r="G950" s="498"/>
      <c r="H950" s="499"/>
      <c r="I950" s="501"/>
    </row>
    <row r="951" spans="1:9" s="3" customFormat="1" ht="12" x14ac:dyDescent="0.25">
      <c r="A951" s="542" t="s">
        <v>1117</v>
      </c>
      <c r="B951" s="502" t="s">
        <v>360</v>
      </c>
      <c r="C951" s="212" t="s">
        <v>651</v>
      </c>
      <c r="D951" s="213">
        <v>0.4</v>
      </c>
      <c r="E951" s="214">
        <v>10867.5</v>
      </c>
      <c r="F951" s="215">
        <v>4347</v>
      </c>
      <c r="G951" s="543" t="s">
        <v>1815</v>
      </c>
      <c r="H951" s="544"/>
      <c r="I951" s="595"/>
    </row>
    <row r="952" spans="1:9" s="3" customFormat="1" ht="12" x14ac:dyDescent="0.25">
      <c r="A952" s="542"/>
      <c r="B952" s="502"/>
      <c r="C952" s="212" t="s">
        <v>71</v>
      </c>
      <c r="D952" s="213">
        <v>1</v>
      </c>
      <c r="E952" s="214">
        <v>10710</v>
      </c>
      <c r="F952" s="215">
        <v>10710</v>
      </c>
      <c r="G952" s="547"/>
      <c r="H952" s="548"/>
      <c r="I952" s="597"/>
    </row>
    <row r="953" spans="1:9" s="3" customFormat="1" ht="12" x14ac:dyDescent="0.25">
      <c r="A953" s="494" t="s">
        <v>1118</v>
      </c>
      <c r="B953" s="495" t="s">
        <v>361</v>
      </c>
      <c r="C953" s="216" t="s">
        <v>651</v>
      </c>
      <c r="D953" s="217">
        <v>0.4</v>
      </c>
      <c r="E953" s="218"/>
      <c r="F953" s="219"/>
      <c r="G953" s="496"/>
      <c r="H953" s="497"/>
      <c r="I953" s="500"/>
    </row>
    <row r="954" spans="1:9" s="3" customFormat="1" ht="12" x14ac:dyDescent="0.25">
      <c r="A954" s="494"/>
      <c r="B954" s="495"/>
      <c r="C954" s="216" t="s">
        <v>71</v>
      </c>
      <c r="D954" s="217">
        <v>1</v>
      </c>
      <c r="E954" s="218"/>
      <c r="F954" s="219"/>
      <c r="G954" s="520"/>
      <c r="H954" s="521"/>
      <c r="I954" s="599"/>
    </row>
    <row r="955" spans="1:9" s="3" customFormat="1" ht="12" x14ac:dyDescent="0.25">
      <c r="A955" s="494"/>
      <c r="B955" s="495"/>
      <c r="C955" s="216" t="s">
        <v>388</v>
      </c>
      <c r="D955" s="217">
        <v>10</v>
      </c>
      <c r="E955" s="218"/>
      <c r="F955" s="219"/>
      <c r="G955" s="520"/>
      <c r="H955" s="521"/>
      <c r="I955" s="599"/>
    </row>
    <row r="956" spans="1:9" s="3" customFormat="1" ht="12" x14ac:dyDescent="0.25">
      <c r="A956" s="494"/>
      <c r="B956" s="495"/>
      <c r="C956" s="216" t="s">
        <v>685</v>
      </c>
      <c r="D956" s="217">
        <v>45</v>
      </c>
      <c r="E956" s="218"/>
      <c r="F956" s="219"/>
      <c r="G956" s="498"/>
      <c r="H956" s="499"/>
      <c r="I956" s="501"/>
    </row>
    <row r="957" spans="1:9" s="3" customFormat="1" ht="12" x14ac:dyDescent="0.25">
      <c r="A957" s="503" t="s">
        <v>1119</v>
      </c>
      <c r="B957" s="502" t="s">
        <v>362</v>
      </c>
      <c r="C957" s="212" t="s">
        <v>651</v>
      </c>
      <c r="D957" s="213">
        <v>0.4</v>
      </c>
      <c r="E957" s="214">
        <v>2929.5</v>
      </c>
      <c r="F957" s="215">
        <v>1171.8</v>
      </c>
      <c r="G957" s="543"/>
      <c r="H957" s="544"/>
      <c r="I957" s="595"/>
    </row>
    <row r="958" spans="1:9" s="3" customFormat="1" ht="12" x14ac:dyDescent="0.25">
      <c r="A958" s="503"/>
      <c r="B958" s="502"/>
      <c r="C958" s="212" t="s">
        <v>71</v>
      </c>
      <c r="D958" s="213">
        <v>1</v>
      </c>
      <c r="E958" s="214">
        <v>2772</v>
      </c>
      <c r="F958" s="215">
        <v>2772</v>
      </c>
      <c r="G958" s="545"/>
      <c r="H958" s="546"/>
      <c r="I958" s="596"/>
    </row>
    <row r="959" spans="1:9" s="3" customFormat="1" ht="12" x14ac:dyDescent="0.25">
      <c r="A959" s="503"/>
      <c r="B959" s="502"/>
      <c r="C959" s="212" t="s">
        <v>388</v>
      </c>
      <c r="D959" s="213">
        <v>10</v>
      </c>
      <c r="E959" s="214">
        <v>2772</v>
      </c>
      <c r="F959" s="215">
        <v>27720</v>
      </c>
      <c r="G959" s="547"/>
      <c r="H959" s="548"/>
      <c r="I959" s="597"/>
    </row>
    <row r="960" spans="1:9" s="3" customFormat="1" ht="12" x14ac:dyDescent="0.25">
      <c r="A960" s="554" t="s">
        <v>1120</v>
      </c>
      <c r="B960" s="495" t="s">
        <v>362</v>
      </c>
      <c r="C960" s="216" t="s">
        <v>651</v>
      </c>
      <c r="D960" s="217">
        <v>0.4</v>
      </c>
      <c r="E960" s="218">
        <v>3181.5</v>
      </c>
      <c r="F960" s="219">
        <v>1272.6000000000001</v>
      </c>
      <c r="G960" s="496"/>
      <c r="H960" s="497"/>
      <c r="I960" s="500"/>
    </row>
    <row r="961" spans="1:9" s="3" customFormat="1" ht="12" x14ac:dyDescent="0.25">
      <c r="A961" s="554"/>
      <c r="B961" s="495"/>
      <c r="C961" s="216" t="s">
        <v>71</v>
      </c>
      <c r="D961" s="217">
        <v>1</v>
      </c>
      <c r="E961" s="218">
        <v>3024</v>
      </c>
      <c r="F961" s="219">
        <v>3024</v>
      </c>
      <c r="G961" s="520"/>
      <c r="H961" s="521"/>
      <c r="I961" s="599"/>
    </row>
    <row r="962" spans="1:9" s="3" customFormat="1" ht="12" x14ac:dyDescent="0.25">
      <c r="A962" s="554"/>
      <c r="B962" s="495"/>
      <c r="C962" s="216" t="s">
        <v>388</v>
      </c>
      <c r="D962" s="217">
        <v>10</v>
      </c>
      <c r="E962" s="218">
        <v>3024</v>
      </c>
      <c r="F962" s="219">
        <v>30240</v>
      </c>
      <c r="G962" s="498"/>
      <c r="H962" s="499"/>
      <c r="I962" s="501"/>
    </row>
    <row r="963" spans="1:9" s="3" customFormat="1" ht="12" x14ac:dyDescent="0.25">
      <c r="A963" s="552" t="s">
        <v>1121</v>
      </c>
      <c r="B963" s="502" t="s">
        <v>363</v>
      </c>
      <c r="C963" s="212" t="s">
        <v>651</v>
      </c>
      <c r="D963" s="213">
        <v>0.4</v>
      </c>
      <c r="E963" s="214">
        <v>14647.5</v>
      </c>
      <c r="F963" s="215">
        <v>5859</v>
      </c>
      <c r="G963" s="543" t="s">
        <v>1816</v>
      </c>
      <c r="H963" s="544"/>
      <c r="I963" s="595"/>
    </row>
    <row r="964" spans="1:9" s="3" customFormat="1" ht="12" x14ac:dyDescent="0.25">
      <c r="A964" s="552"/>
      <c r="B964" s="502"/>
      <c r="C964" s="212" t="s">
        <v>71</v>
      </c>
      <c r="D964" s="213">
        <v>1</v>
      </c>
      <c r="E964" s="214">
        <v>14490</v>
      </c>
      <c r="F964" s="215">
        <v>14490</v>
      </c>
      <c r="G964" s="547"/>
      <c r="H964" s="548"/>
      <c r="I964" s="597"/>
    </row>
    <row r="965" spans="1:9" s="3" customFormat="1" ht="12" x14ac:dyDescent="0.25">
      <c r="A965" s="494" t="s">
        <v>1122</v>
      </c>
      <c r="B965" s="495" t="s">
        <v>364</v>
      </c>
      <c r="C965" s="216" t="s">
        <v>651</v>
      </c>
      <c r="D965" s="217">
        <v>0.4</v>
      </c>
      <c r="E965" s="218">
        <v>3307.5</v>
      </c>
      <c r="F965" s="219">
        <v>1323</v>
      </c>
      <c r="G965" s="496" t="s">
        <v>1817</v>
      </c>
      <c r="H965" s="497"/>
      <c r="I965" s="500"/>
    </row>
    <row r="966" spans="1:9" s="3" customFormat="1" ht="12" x14ac:dyDescent="0.25">
      <c r="A966" s="494"/>
      <c r="B966" s="495"/>
      <c r="C966" s="216" t="s">
        <v>71</v>
      </c>
      <c r="D966" s="217">
        <v>1</v>
      </c>
      <c r="E966" s="218">
        <v>3150</v>
      </c>
      <c r="F966" s="219">
        <v>3150</v>
      </c>
      <c r="G966" s="520"/>
      <c r="H966" s="521"/>
      <c r="I966" s="599"/>
    </row>
    <row r="967" spans="1:9" s="3" customFormat="1" ht="12" x14ac:dyDescent="0.25">
      <c r="A967" s="494"/>
      <c r="B967" s="495"/>
      <c r="C967" s="216" t="s">
        <v>388</v>
      </c>
      <c r="D967" s="217">
        <v>10</v>
      </c>
      <c r="E967" s="218">
        <v>3150</v>
      </c>
      <c r="F967" s="219">
        <v>31500</v>
      </c>
      <c r="G967" s="498"/>
      <c r="H967" s="499"/>
      <c r="I967" s="501"/>
    </row>
    <row r="968" spans="1:9" s="3" customFormat="1" ht="12" x14ac:dyDescent="0.25">
      <c r="A968" s="503" t="s">
        <v>1123</v>
      </c>
      <c r="B968" s="502" t="s">
        <v>365</v>
      </c>
      <c r="C968" s="212" t="s">
        <v>651</v>
      </c>
      <c r="D968" s="213">
        <v>0.4</v>
      </c>
      <c r="E968" s="214">
        <v>2488.5</v>
      </c>
      <c r="F968" s="215">
        <v>995.40000000000009</v>
      </c>
      <c r="G968" s="543"/>
      <c r="H968" s="544"/>
      <c r="I968" s="595"/>
    </row>
    <row r="969" spans="1:9" s="3" customFormat="1" ht="12" x14ac:dyDescent="0.25">
      <c r="A969" s="503"/>
      <c r="B969" s="502"/>
      <c r="C969" s="212" t="s">
        <v>71</v>
      </c>
      <c r="D969" s="213">
        <v>1</v>
      </c>
      <c r="E969" s="214">
        <v>2331</v>
      </c>
      <c r="F969" s="215">
        <v>2331</v>
      </c>
      <c r="G969" s="545"/>
      <c r="H969" s="546"/>
      <c r="I969" s="596"/>
    </row>
    <row r="970" spans="1:9" s="3" customFormat="1" ht="12" x14ac:dyDescent="0.25">
      <c r="A970" s="503"/>
      <c r="B970" s="502"/>
      <c r="C970" s="212" t="s">
        <v>388</v>
      </c>
      <c r="D970" s="213">
        <v>10</v>
      </c>
      <c r="E970" s="214">
        <v>2331</v>
      </c>
      <c r="F970" s="215">
        <v>23310</v>
      </c>
      <c r="G970" s="547"/>
      <c r="H970" s="548"/>
      <c r="I970" s="597"/>
    </row>
    <row r="971" spans="1:9" s="3" customFormat="1" ht="12" x14ac:dyDescent="0.25">
      <c r="A971" s="494" t="s">
        <v>1124</v>
      </c>
      <c r="B971" s="495" t="s">
        <v>366</v>
      </c>
      <c r="C971" s="216" t="s">
        <v>651</v>
      </c>
      <c r="D971" s="217">
        <v>0.4</v>
      </c>
      <c r="E971" s="218">
        <v>6205.5</v>
      </c>
      <c r="F971" s="219">
        <v>2482.2000000000003</v>
      </c>
      <c r="G971" s="496"/>
      <c r="H971" s="497"/>
      <c r="I971" s="500"/>
    </row>
    <row r="972" spans="1:9" s="3" customFormat="1" ht="12" x14ac:dyDescent="0.25">
      <c r="A972" s="494"/>
      <c r="B972" s="495"/>
      <c r="C972" s="216" t="s">
        <v>71</v>
      </c>
      <c r="D972" s="217">
        <v>1</v>
      </c>
      <c r="E972" s="218">
        <v>6048</v>
      </c>
      <c r="F972" s="219">
        <v>6048</v>
      </c>
      <c r="G972" s="520"/>
      <c r="H972" s="521"/>
      <c r="I972" s="599"/>
    </row>
    <row r="973" spans="1:9" s="3" customFormat="1" ht="12" x14ac:dyDescent="0.25">
      <c r="A973" s="494"/>
      <c r="B973" s="495"/>
      <c r="C973" s="216" t="s">
        <v>388</v>
      </c>
      <c r="D973" s="217">
        <v>10</v>
      </c>
      <c r="E973" s="218">
        <v>6048</v>
      </c>
      <c r="F973" s="219">
        <v>60480</v>
      </c>
      <c r="G973" s="498"/>
      <c r="H973" s="499"/>
      <c r="I973" s="501"/>
    </row>
    <row r="974" spans="1:9" s="3" customFormat="1" ht="12" x14ac:dyDescent="0.25">
      <c r="A974" s="503" t="s">
        <v>1125</v>
      </c>
      <c r="B974" s="502" t="s">
        <v>367</v>
      </c>
      <c r="C974" s="212" t="s">
        <v>651</v>
      </c>
      <c r="D974" s="213">
        <v>0.4</v>
      </c>
      <c r="E974" s="214">
        <v>4189.5</v>
      </c>
      <c r="F974" s="215">
        <v>1675.8000000000002</v>
      </c>
      <c r="G974" s="543" t="s">
        <v>1818</v>
      </c>
      <c r="H974" s="544"/>
      <c r="I974" s="595"/>
    </row>
    <row r="975" spans="1:9" s="3" customFormat="1" ht="12" x14ac:dyDescent="0.25">
      <c r="A975" s="503"/>
      <c r="B975" s="502"/>
      <c r="C975" s="212" t="s">
        <v>71</v>
      </c>
      <c r="D975" s="213">
        <v>1</v>
      </c>
      <c r="E975" s="214">
        <v>4032</v>
      </c>
      <c r="F975" s="215">
        <v>4032</v>
      </c>
      <c r="G975" s="545"/>
      <c r="H975" s="546"/>
      <c r="I975" s="596"/>
    </row>
    <row r="976" spans="1:9" s="3" customFormat="1" ht="12" x14ac:dyDescent="0.25">
      <c r="A976" s="503"/>
      <c r="B976" s="502"/>
      <c r="C976" s="212" t="s">
        <v>388</v>
      </c>
      <c r="D976" s="213">
        <v>10</v>
      </c>
      <c r="E976" s="214">
        <v>4032</v>
      </c>
      <c r="F976" s="215">
        <v>40320</v>
      </c>
      <c r="G976" s="547"/>
      <c r="H976" s="548"/>
      <c r="I976" s="597"/>
    </row>
    <row r="977" spans="1:9" s="3" customFormat="1" ht="12" x14ac:dyDescent="0.25">
      <c r="A977" s="494" t="s">
        <v>1126</v>
      </c>
      <c r="B977" s="495" t="s">
        <v>368</v>
      </c>
      <c r="C977" s="216" t="s">
        <v>651</v>
      </c>
      <c r="D977" s="217">
        <v>0.4</v>
      </c>
      <c r="E977" s="218"/>
      <c r="F977" s="219"/>
      <c r="G977" s="496"/>
      <c r="H977" s="497"/>
      <c r="I977" s="500"/>
    </row>
    <row r="978" spans="1:9" s="3" customFormat="1" ht="12" x14ac:dyDescent="0.25">
      <c r="A978" s="494"/>
      <c r="B978" s="495"/>
      <c r="C978" s="216" t="s">
        <v>71</v>
      </c>
      <c r="D978" s="217">
        <v>1</v>
      </c>
      <c r="E978" s="218"/>
      <c r="F978" s="219"/>
      <c r="G978" s="520"/>
      <c r="H978" s="521"/>
      <c r="I978" s="599"/>
    </row>
    <row r="979" spans="1:9" s="3" customFormat="1" ht="12" x14ac:dyDescent="0.25">
      <c r="A979" s="494"/>
      <c r="B979" s="495"/>
      <c r="C979" s="216" t="s">
        <v>388</v>
      </c>
      <c r="D979" s="217">
        <v>10</v>
      </c>
      <c r="E979" s="218"/>
      <c r="F979" s="219"/>
      <c r="G979" s="520"/>
      <c r="H979" s="521"/>
      <c r="I979" s="599"/>
    </row>
    <row r="980" spans="1:9" s="3" customFormat="1" ht="12" x14ac:dyDescent="0.25">
      <c r="A980" s="494"/>
      <c r="B980" s="495"/>
      <c r="C980" s="216" t="s">
        <v>685</v>
      </c>
      <c r="D980" s="217">
        <v>45</v>
      </c>
      <c r="E980" s="218"/>
      <c r="F980" s="219"/>
      <c r="G980" s="498"/>
      <c r="H980" s="499"/>
      <c r="I980" s="501"/>
    </row>
    <row r="981" spans="1:9" s="316" customFormat="1" ht="12" x14ac:dyDescent="0.25">
      <c r="A981" s="509" t="s">
        <v>1486</v>
      </c>
      <c r="B981" s="504" t="s">
        <v>1485</v>
      </c>
      <c r="C981" s="212" t="s">
        <v>651</v>
      </c>
      <c r="D981" s="213">
        <v>0.4</v>
      </c>
      <c r="E981" s="214">
        <v>3055.5</v>
      </c>
      <c r="F981" s="215">
        <v>1222.2</v>
      </c>
      <c r="G981" s="543" t="s">
        <v>1819</v>
      </c>
      <c r="H981" s="544"/>
      <c r="I981" s="533"/>
    </row>
    <row r="982" spans="1:9" s="316" customFormat="1" ht="12" x14ac:dyDescent="0.25">
      <c r="A982" s="510"/>
      <c r="B982" s="508"/>
      <c r="C982" s="212" t="s">
        <v>71</v>
      </c>
      <c r="D982" s="213">
        <v>1</v>
      </c>
      <c r="E982" s="214">
        <v>2898</v>
      </c>
      <c r="F982" s="215">
        <v>2898</v>
      </c>
      <c r="G982" s="545"/>
      <c r="H982" s="546"/>
      <c r="I982" s="534"/>
    </row>
    <row r="983" spans="1:9" s="316" customFormat="1" ht="12" x14ac:dyDescent="0.25">
      <c r="A983" s="511"/>
      <c r="B983" s="505"/>
      <c r="C983" s="212" t="s">
        <v>388</v>
      </c>
      <c r="D983" s="213">
        <v>10</v>
      </c>
      <c r="E983" s="214">
        <v>2898</v>
      </c>
      <c r="F983" s="215">
        <v>28980</v>
      </c>
      <c r="G983" s="547"/>
      <c r="H983" s="548"/>
      <c r="I983" s="537"/>
    </row>
    <row r="984" spans="1:9" s="3" customFormat="1" ht="12" x14ac:dyDescent="0.25">
      <c r="A984" s="552" t="s">
        <v>1127</v>
      </c>
      <c r="B984" s="502" t="s">
        <v>369</v>
      </c>
      <c r="C984" s="212" t="s">
        <v>651</v>
      </c>
      <c r="D984" s="213">
        <v>0.4</v>
      </c>
      <c r="E984" s="214">
        <v>3307.5</v>
      </c>
      <c r="F984" s="215">
        <v>1323</v>
      </c>
      <c r="G984" s="543" t="s">
        <v>1820</v>
      </c>
      <c r="H984" s="544"/>
      <c r="I984" s="595"/>
    </row>
    <row r="985" spans="1:9" s="3" customFormat="1" ht="12" x14ac:dyDescent="0.25">
      <c r="A985" s="552"/>
      <c r="B985" s="502"/>
      <c r="C985" s="212" t="s">
        <v>71</v>
      </c>
      <c r="D985" s="213">
        <v>1</v>
      </c>
      <c r="E985" s="214">
        <v>3150</v>
      </c>
      <c r="F985" s="215">
        <v>3150</v>
      </c>
      <c r="G985" s="545"/>
      <c r="H985" s="546"/>
      <c r="I985" s="596"/>
    </row>
    <row r="986" spans="1:9" s="3" customFormat="1" ht="12" x14ac:dyDescent="0.25">
      <c r="A986" s="552"/>
      <c r="B986" s="502"/>
      <c r="C986" s="212" t="s">
        <v>388</v>
      </c>
      <c r="D986" s="213">
        <v>10</v>
      </c>
      <c r="E986" s="214">
        <v>3150</v>
      </c>
      <c r="F986" s="215">
        <v>31500</v>
      </c>
      <c r="G986" s="547"/>
      <c r="H986" s="548"/>
      <c r="I986" s="597"/>
    </row>
    <row r="987" spans="1:9" s="3" customFormat="1" ht="12" x14ac:dyDescent="0.25">
      <c r="A987" s="494" t="s">
        <v>1128</v>
      </c>
      <c r="B987" s="495" t="s">
        <v>370</v>
      </c>
      <c r="C987" s="216" t="s">
        <v>651</v>
      </c>
      <c r="D987" s="217">
        <v>0.4</v>
      </c>
      <c r="E987" s="218"/>
      <c r="F987" s="219"/>
      <c r="G987" s="496"/>
      <c r="H987" s="497"/>
      <c r="I987" s="500"/>
    </row>
    <row r="988" spans="1:9" s="3" customFormat="1" ht="12" x14ac:dyDescent="0.25">
      <c r="A988" s="494"/>
      <c r="B988" s="495"/>
      <c r="C988" s="216" t="s">
        <v>71</v>
      </c>
      <c r="D988" s="217">
        <v>1</v>
      </c>
      <c r="E988" s="218"/>
      <c r="F988" s="219"/>
      <c r="G988" s="520"/>
      <c r="H988" s="521"/>
      <c r="I988" s="599"/>
    </row>
    <row r="989" spans="1:9" s="3" customFormat="1" ht="12" x14ac:dyDescent="0.25">
      <c r="A989" s="494"/>
      <c r="B989" s="495"/>
      <c r="C989" s="216" t="s">
        <v>388</v>
      </c>
      <c r="D989" s="217">
        <v>10</v>
      </c>
      <c r="E989" s="218"/>
      <c r="F989" s="219"/>
      <c r="G989" s="498"/>
      <c r="H989" s="499"/>
      <c r="I989" s="501"/>
    </row>
    <row r="990" spans="1:9" s="3" customFormat="1" ht="12" x14ac:dyDescent="0.25">
      <c r="A990" s="503" t="s">
        <v>1129</v>
      </c>
      <c r="B990" s="502" t="s">
        <v>371</v>
      </c>
      <c r="C990" s="212" t="s">
        <v>651</v>
      </c>
      <c r="D990" s="213">
        <v>0.4</v>
      </c>
      <c r="E990" s="214"/>
      <c r="F990" s="215"/>
      <c r="G990" s="543"/>
      <c r="H990" s="544"/>
      <c r="I990" s="595"/>
    </row>
    <row r="991" spans="1:9" s="3" customFormat="1" ht="12" x14ac:dyDescent="0.25">
      <c r="A991" s="503"/>
      <c r="B991" s="502"/>
      <c r="C991" s="212" t="s">
        <v>71</v>
      </c>
      <c r="D991" s="213">
        <v>1</v>
      </c>
      <c r="E991" s="214"/>
      <c r="F991" s="215"/>
      <c r="G991" s="545"/>
      <c r="H991" s="546"/>
      <c r="I991" s="596"/>
    </row>
    <row r="992" spans="1:9" s="3" customFormat="1" ht="12" x14ac:dyDescent="0.25">
      <c r="A992" s="503"/>
      <c r="B992" s="502"/>
      <c r="C992" s="212" t="s">
        <v>388</v>
      </c>
      <c r="D992" s="213">
        <v>10</v>
      </c>
      <c r="E992" s="214"/>
      <c r="F992" s="215"/>
      <c r="G992" s="547"/>
      <c r="H992" s="548"/>
      <c r="I992" s="597"/>
    </row>
    <row r="993" spans="1:9" s="316" customFormat="1" ht="12" x14ac:dyDescent="0.25">
      <c r="A993" s="518" t="s">
        <v>1892</v>
      </c>
      <c r="B993" s="519" t="s">
        <v>373</v>
      </c>
      <c r="C993" s="212" t="s">
        <v>651</v>
      </c>
      <c r="D993" s="427">
        <v>0.4</v>
      </c>
      <c r="E993" s="214"/>
      <c r="F993" s="215"/>
      <c r="G993" s="543"/>
      <c r="H993" s="602"/>
      <c r="I993" s="533"/>
    </row>
    <row r="994" spans="1:9" s="316" customFormat="1" ht="12" x14ac:dyDescent="0.25">
      <c r="A994" s="510"/>
      <c r="B994" s="508"/>
      <c r="C994" s="212" t="s">
        <v>71</v>
      </c>
      <c r="D994" s="427">
        <v>1</v>
      </c>
      <c r="E994" s="214"/>
      <c r="F994" s="215"/>
      <c r="G994" s="545"/>
      <c r="H994" s="546"/>
      <c r="I994" s="534"/>
    </row>
    <row r="995" spans="1:9" s="316" customFormat="1" ht="12" x14ac:dyDescent="0.25">
      <c r="A995" s="511"/>
      <c r="B995" s="505"/>
      <c r="C995" s="212" t="s">
        <v>388</v>
      </c>
      <c r="D995" s="427">
        <v>10</v>
      </c>
      <c r="E995" s="214"/>
      <c r="F995" s="215"/>
      <c r="G995" s="547"/>
      <c r="H995" s="548"/>
      <c r="I995" s="537"/>
    </row>
    <row r="996" spans="1:9" s="3" customFormat="1" ht="24" x14ac:dyDescent="0.25">
      <c r="A996" s="292" t="s">
        <v>1130</v>
      </c>
      <c r="B996" s="293" t="s">
        <v>372</v>
      </c>
      <c r="C996" s="216" t="s">
        <v>71</v>
      </c>
      <c r="D996" s="217">
        <v>0.9</v>
      </c>
      <c r="E996" s="218">
        <v>2394</v>
      </c>
      <c r="F996" s="219">
        <v>2154.6</v>
      </c>
      <c r="G996" s="496" t="s">
        <v>1821</v>
      </c>
      <c r="H996" s="497"/>
      <c r="I996" s="294"/>
    </row>
    <row r="997" spans="1:9" s="3" customFormat="1" ht="24" x14ac:dyDescent="0.25">
      <c r="A997" s="224" t="s">
        <v>1131</v>
      </c>
      <c r="B997" s="190" t="s">
        <v>373</v>
      </c>
      <c r="C997" s="212" t="s">
        <v>71</v>
      </c>
      <c r="D997" s="213">
        <v>0.9</v>
      </c>
      <c r="E997" s="214">
        <v>2394</v>
      </c>
      <c r="F997" s="215">
        <v>2154.6</v>
      </c>
      <c r="G997" s="607" t="s">
        <v>1822</v>
      </c>
      <c r="H997" s="608"/>
      <c r="I997" s="226"/>
    </row>
    <row r="998" spans="1:9" s="3" customFormat="1" ht="12" x14ac:dyDescent="0.25">
      <c r="A998" s="494" t="s">
        <v>1299</v>
      </c>
      <c r="B998" s="495" t="s">
        <v>374</v>
      </c>
      <c r="C998" s="216" t="s">
        <v>651</v>
      </c>
      <c r="D998" s="217">
        <v>0.4</v>
      </c>
      <c r="E998" s="218"/>
      <c r="F998" s="219"/>
      <c r="G998" s="496"/>
      <c r="H998" s="497"/>
      <c r="I998" s="500"/>
    </row>
    <row r="999" spans="1:9" s="3" customFormat="1" ht="12" x14ac:dyDescent="0.25">
      <c r="A999" s="494"/>
      <c r="B999" s="495"/>
      <c r="C999" s="216" t="s">
        <v>71</v>
      </c>
      <c r="D999" s="217">
        <v>1</v>
      </c>
      <c r="E999" s="218"/>
      <c r="F999" s="219"/>
      <c r="G999" s="520"/>
      <c r="H999" s="521"/>
      <c r="I999" s="599"/>
    </row>
    <row r="1000" spans="1:9" s="3" customFormat="1" ht="12" x14ac:dyDescent="0.25">
      <c r="A1000" s="494"/>
      <c r="B1000" s="495"/>
      <c r="C1000" s="216" t="s">
        <v>388</v>
      </c>
      <c r="D1000" s="217">
        <v>10</v>
      </c>
      <c r="E1000" s="218"/>
      <c r="F1000" s="219"/>
      <c r="G1000" s="520"/>
      <c r="H1000" s="521"/>
      <c r="I1000" s="599"/>
    </row>
    <row r="1001" spans="1:9" s="3" customFormat="1" ht="12" x14ac:dyDescent="0.25">
      <c r="A1001" s="494"/>
      <c r="B1001" s="495"/>
      <c r="C1001" s="216" t="s">
        <v>685</v>
      </c>
      <c r="D1001" s="217">
        <v>45</v>
      </c>
      <c r="E1001" s="218"/>
      <c r="F1001" s="219"/>
      <c r="G1001" s="498"/>
      <c r="H1001" s="499"/>
      <c r="I1001" s="501"/>
    </row>
    <row r="1002" spans="1:9" s="3" customFormat="1" ht="12" x14ac:dyDescent="0.25">
      <c r="A1002" s="503" t="s">
        <v>1300</v>
      </c>
      <c r="B1002" s="502" t="s">
        <v>374</v>
      </c>
      <c r="C1002" s="212" t="s">
        <v>651</v>
      </c>
      <c r="D1002" s="213">
        <v>0.4</v>
      </c>
      <c r="E1002" s="214"/>
      <c r="F1002" s="215"/>
      <c r="G1002" s="543"/>
      <c r="H1002" s="544"/>
      <c r="I1002" s="595"/>
    </row>
    <row r="1003" spans="1:9" s="3" customFormat="1" ht="12" x14ac:dyDescent="0.25">
      <c r="A1003" s="503"/>
      <c r="B1003" s="502"/>
      <c r="C1003" s="212" t="s">
        <v>71</v>
      </c>
      <c r="D1003" s="213">
        <v>1</v>
      </c>
      <c r="E1003" s="214"/>
      <c r="F1003" s="215"/>
      <c r="G1003" s="545"/>
      <c r="H1003" s="546"/>
      <c r="I1003" s="596"/>
    </row>
    <row r="1004" spans="1:9" s="3" customFormat="1" ht="12" x14ac:dyDescent="0.25">
      <c r="A1004" s="503"/>
      <c r="B1004" s="502"/>
      <c r="C1004" s="212" t="s">
        <v>388</v>
      </c>
      <c r="D1004" s="213">
        <v>10</v>
      </c>
      <c r="E1004" s="214"/>
      <c r="F1004" s="215"/>
      <c r="G1004" s="545"/>
      <c r="H1004" s="546"/>
      <c r="I1004" s="596"/>
    </row>
    <row r="1005" spans="1:9" s="3" customFormat="1" ht="12" x14ac:dyDescent="0.25">
      <c r="A1005" s="503"/>
      <c r="B1005" s="502"/>
      <c r="C1005" s="212" t="s">
        <v>685</v>
      </c>
      <c r="D1005" s="213">
        <v>45</v>
      </c>
      <c r="E1005" s="214"/>
      <c r="F1005" s="215"/>
      <c r="G1005" s="547"/>
      <c r="H1005" s="548"/>
      <c r="I1005" s="597"/>
    </row>
    <row r="1006" spans="1:9" s="3" customFormat="1" ht="12" x14ac:dyDescent="0.25">
      <c r="A1006" s="494" t="s">
        <v>1132</v>
      </c>
      <c r="B1006" s="495" t="s">
        <v>375</v>
      </c>
      <c r="C1006" s="216" t="s">
        <v>651</v>
      </c>
      <c r="D1006" s="217">
        <v>0.4</v>
      </c>
      <c r="E1006" s="218"/>
      <c r="F1006" s="219"/>
      <c r="G1006" s="496"/>
      <c r="H1006" s="497"/>
      <c r="I1006" s="500"/>
    </row>
    <row r="1007" spans="1:9" s="3" customFormat="1" ht="12" x14ac:dyDescent="0.25">
      <c r="A1007" s="494"/>
      <c r="B1007" s="495"/>
      <c r="C1007" s="216" t="s">
        <v>71</v>
      </c>
      <c r="D1007" s="217">
        <v>1</v>
      </c>
      <c r="E1007" s="218"/>
      <c r="F1007" s="219"/>
      <c r="G1007" s="520"/>
      <c r="H1007" s="521"/>
      <c r="I1007" s="599"/>
    </row>
    <row r="1008" spans="1:9" s="3" customFormat="1" ht="12" x14ac:dyDescent="0.25">
      <c r="A1008" s="494"/>
      <c r="B1008" s="495"/>
      <c r="C1008" s="216" t="s">
        <v>388</v>
      </c>
      <c r="D1008" s="217">
        <v>10</v>
      </c>
      <c r="E1008" s="218"/>
      <c r="F1008" s="219"/>
      <c r="G1008" s="498"/>
      <c r="H1008" s="499"/>
      <c r="I1008" s="501"/>
    </row>
    <row r="1009" spans="1:9" s="316" customFormat="1" ht="12" x14ac:dyDescent="0.25">
      <c r="A1009" s="518" t="s">
        <v>1834</v>
      </c>
      <c r="B1009" s="519" t="s">
        <v>1833</v>
      </c>
      <c r="C1009" s="212" t="s">
        <v>651</v>
      </c>
      <c r="D1009" s="427">
        <v>0.4</v>
      </c>
      <c r="E1009" s="214"/>
      <c r="F1009" s="215"/>
      <c r="G1009" s="529"/>
      <c r="H1009" s="643"/>
      <c r="I1009" s="533"/>
    </row>
    <row r="1010" spans="1:9" s="316" customFormat="1" ht="12" x14ac:dyDescent="0.25">
      <c r="A1010" s="511"/>
      <c r="B1010" s="505"/>
      <c r="C1010" s="212" t="s">
        <v>71</v>
      </c>
      <c r="D1010" s="427">
        <v>1</v>
      </c>
      <c r="E1010" s="214"/>
      <c r="F1010" s="215"/>
      <c r="G1010" s="535"/>
      <c r="H1010" s="536"/>
      <c r="I1010" s="537"/>
    </row>
    <row r="1011" spans="1:9" s="3" customFormat="1" ht="12" x14ac:dyDescent="0.25">
      <c r="A1011" s="494" t="s">
        <v>1133</v>
      </c>
      <c r="B1011" s="495" t="s">
        <v>376</v>
      </c>
      <c r="C1011" s="216" t="s">
        <v>651</v>
      </c>
      <c r="D1011" s="217">
        <v>0.4</v>
      </c>
      <c r="E1011" s="218">
        <v>6457.5</v>
      </c>
      <c r="F1011" s="219">
        <v>2583</v>
      </c>
      <c r="G1011" s="496" t="s">
        <v>1823</v>
      </c>
      <c r="H1011" s="497"/>
      <c r="I1011" s="500"/>
    </row>
    <row r="1012" spans="1:9" s="3" customFormat="1" ht="12" x14ac:dyDescent="0.25">
      <c r="A1012" s="494"/>
      <c r="B1012" s="495"/>
      <c r="C1012" s="216" t="s">
        <v>71</v>
      </c>
      <c r="D1012" s="217">
        <v>1</v>
      </c>
      <c r="E1012" s="218">
        <v>6300</v>
      </c>
      <c r="F1012" s="219">
        <v>6300</v>
      </c>
      <c r="G1012" s="498"/>
      <c r="H1012" s="499"/>
      <c r="I1012" s="501"/>
    </row>
    <row r="1013" spans="1:9" s="3" customFormat="1" ht="12" x14ac:dyDescent="0.25">
      <c r="A1013" s="503" t="s">
        <v>1134</v>
      </c>
      <c r="B1013" s="502" t="s">
        <v>377</v>
      </c>
      <c r="C1013" s="212" t="s">
        <v>651</v>
      </c>
      <c r="D1013" s="213">
        <v>0.4</v>
      </c>
      <c r="E1013" s="214">
        <v>3307.5</v>
      </c>
      <c r="F1013" s="215">
        <v>1323</v>
      </c>
      <c r="G1013" s="543"/>
      <c r="H1013" s="544"/>
      <c r="I1013" s="595"/>
    </row>
    <row r="1014" spans="1:9" s="3" customFormat="1" ht="12" x14ac:dyDescent="0.25">
      <c r="A1014" s="503"/>
      <c r="B1014" s="502"/>
      <c r="C1014" s="212" t="s">
        <v>71</v>
      </c>
      <c r="D1014" s="213">
        <v>1</v>
      </c>
      <c r="E1014" s="214">
        <v>3134.25</v>
      </c>
      <c r="F1014" s="215">
        <v>3134.25</v>
      </c>
      <c r="G1014" s="545"/>
      <c r="H1014" s="546"/>
      <c r="I1014" s="596"/>
    </row>
    <row r="1015" spans="1:9" s="3" customFormat="1" ht="12" x14ac:dyDescent="0.25">
      <c r="A1015" s="503"/>
      <c r="B1015" s="502"/>
      <c r="C1015" s="212" t="s">
        <v>388</v>
      </c>
      <c r="D1015" s="213">
        <v>10</v>
      </c>
      <c r="E1015" s="214">
        <v>3150</v>
      </c>
      <c r="F1015" s="215">
        <v>31500</v>
      </c>
      <c r="G1015" s="547"/>
      <c r="H1015" s="548"/>
      <c r="I1015" s="597"/>
    </row>
    <row r="1016" spans="1:9" s="3" customFormat="1" ht="12" x14ac:dyDescent="0.25">
      <c r="A1016" s="587" t="s">
        <v>1135</v>
      </c>
      <c r="B1016" s="495" t="s">
        <v>378</v>
      </c>
      <c r="C1016" s="216" t="s">
        <v>651</v>
      </c>
      <c r="D1016" s="217">
        <v>0.4</v>
      </c>
      <c r="E1016" s="218">
        <v>3307.5</v>
      </c>
      <c r="F1016" s="219">
        <v>1323</v>
      </c>
      <c r="G1016" s="496" t="s">
        <v>1824</v>
      </c>
      <c r="H1016" s="497"/>
      <c r="I1016" s="500"/>
    </row>
    <row r="1017" spans="1:9" s="3" customFormat="1" ht="12" x14ac:dyDescent="0.25">
      <c r="A1017" s="587"/>
      <c r="B1017" s="495"/>
      <c r="C1017" s="216" t="s">
        <v>71</v>
      </c>
      <c r="D1017" s="217">
        <v>1</v>
      </c>
      <c r="E1017" s="218">
        <v>3150</v>
      </c>
      <c r="F1017" s="219">
        <v>3150</v>
      </c>
      <c r="G1017" s="520"/>
      <c r="H1017" s="521"/>
      <c r="I1017" s="599"/>
    </row>
    <row r="1018" spans="1:9" s="3" customFormat="1" ht="12" x14ac:dyDescent="0.25">
      <c r="A1018" s="587"/>
      <c r="B1018" s="495"/>
      <c r="C1018" s="216" t="s">
        <v>388</v>
      </c>
      <c r="D1018" s="217">
        <v>10</v>
      </c>
      <c r="E1018" s="218">
        <v>3150</v>
      </c>
      <c r="F1018" s="219">
        <v>31500</v>
      </c>
      <c r="G1018" s="498"/>
      <c r="H1018" s="499"/>
      <c r="I1018" s="501"/>
    </row>
    <row r="1019" spans="1:9" s="3" customFormat="1" ht="12" x14ac:dyDescent="0.25">
      <c r="A1019" s="503" t="s">
        <v>1136</v>
      </c>
      <c r="B1019" s="502" t="s">
        <v>379</v>
      </c>
      <c r="C1019" s="212" t="s">
        <v>651</v>
      </c>
      <c r="D1019" s="213">
        <v>0.4</v>
      </c>
      <c r="E1019" s="214">
        <v>6205.5</v>
      </c>
      <c r="F1019" s="215">
        <v>2482.2000000000003</v>
      </c>
      <c r="G1019" s="543"/>
      <c r="H1019" s="544"/>
      <c r="I1019" s="595"/>
    </row>
    <row r="1020" spans="1:9" s="3" customFormat="1" ht="12" x14ac:dyDescent="0.25">
      <c r="A1020" s="503"/>
      <c r="B1020" s="502"/>
      <c r="C1020" s="212" t="s">
        <v>71</v>
      </c>
      <c r="D1020" s="213">
        <v>1</v>
      </c>
      <c r="E1020" s="214">
        <v>6048</v>
      </c>
      <c r="F1020" s="215">
        <v>6048</v>
      </c>
      <c r="G1020" s="545"/>
      <c r="H1020" s="546"/>
      <c r="I1020" s="596"/>
    </row>
    <row r="1021" spans="1:9" s="3" customFormat="1" ht="12" x14ac:dyDescent="0.25">
      <c r="A1021" s="503"/>
      <c r="B1021" s="502"/>
      <c r="C1021" s="212" t="s">
        <v>388</v>
      </c>
      <c r="D1021" s="213">
        <v>10</v>
      </c>
      <c r="E1021" s="214">
        <v>6048</v>
      </c>
      <c r="F1021" s="215">
        <v>60480</v>
      </c>
      <c r="G1021" s="547"/>
      <c r="H1021" s="548"/>
      <c r="I1021" s="597"/>
    </row>
    <row r="1022" spans="1:9" s="3" customFormat="1" ht="12" x14ac:dyDescent="0.25">
      <c r="A1022" s="494" t="s">
        <v>1137</v>
      </c>
      <c r="B1022" s="495" t="s">
        <v>380</v>
      </c>
      <c r="C1022" s="216" t="s">
        <v>651</v>
      </c>
      <c r="D1022" s="217">
        <v>0.4</v>
      </c>
      <c r="E1022" s="218">
        <v>3685.5</v>
      </c>
      <c r="F1022" s="219">
        <v>1474.2</v>
      </c>
      <c r="G1022" s="496"/>
      <c r="H1022" s="497"/>
      <c r="I1022" s="500"/>
    </row>
    <row r="1023" spans="1:9" s="3" customFormat="1" ht="12" x14ac:dyDescent="0.25">
      <c r="A1023" s="494"/>
      <c r="B1023" s="495"/>
      <c r="C1023" s="216" t="s">
        <v>71</v>
      </c>
      <c r="D1023" s="217">
        <v>1</v>
      </c>
      <c r="E1023" s="218">
        <v>3528</v>
      </c>
      <c r="F1023" s="219">
        <v>3528</v>
      </c>
      <c r="G1023" s="520"/>
      <c r="H1023" s="521"/>
      <c r="I1023" s="599"/>
    </row>
    <row r="1024" spans="1:9" s="3" customFormat="1" ht="12" x14ac:dyDescent="0.25">
      <c r="A1024" s="494"/>
      <c r="B1024" s="495"/>
      <c r="C1024" s="216" t="s">
        <v>388</v>
      </c>
      <c r="D1024" s="217">
        <v>10</v>
      </c>
      <c r="E1024" s="218">
        <v>3528</v>
      </c>
      <c r="F1024" s="219">
        <v>35280</v>
      </c>
      <c r="G1024" s="498"/>
      <c r="H1024" s="499"/>
      <c r="I1024" s="501"/>
    </row>
    <row r="1025" spans="1:9" s="3" customFormat="1" ht="12" x14ac:dyDescent="0.25">
      <c r="A1025" s="503" t="s">
        <v>1138</v>
      </c>
      <c r="B1025" s="502" t="s">
        <v>381</v>
      </c>
      <c r="C1025" s="212" t="s">
        <v>651</v>
      </c>
      <c r="D1025" s="213">
        <v>0.4</v>
      </c>
      <c r="E1025" s="214">
        <v>6709.5</v>
      </c>
      <c r="F1025" s="215">
        <v>2683.8</v>
      </c>
      <c r="G1025" s="543"/>
      <c r="H1025" s="544"/>
      <c r="I1025" s="595"/>
    </row>
    <row r="1026" spans="1:9" s="3" customFormat="1" ht="12" x14ac:dyDescent="0.25">
      <c r="A1026" s="503"/>
      <c r="B1026" s="502"/>
      <c r="C1026" s="212" t="s">
        <v>71</v>
      </c>
      <c r="D1026" s="213">
        <v>1</v>
      </c>
      <c r="E1026" s="214">
        <v>6552</v>
      </c>
      <c r="F1026" s="215">
        <v>6552</v>
      </c>
      <c r="G1026" s="547"/>
      <c r="H1026" s="548"/>
      <c r="I1026" s="597"/>
    </row>
    <row r="1027" spans="1:9" s="3" customFormat="1" ht="12" x14ac:dyDescent="0.25">
      <c r="A1027" s="494" t="s">
        <v>1139</v>
      </c>
      <c r="B1027" s="495" t="s">
        <v>783</v>
      </c>
      <c r="C1027" s="216" t="s">
        <v>651</v>
      </c>
      <c r="D1027" s="217">
        <v>0.4</v>
      </c>
      <c r="E1027" s="218">
        <v>7591.5</v>
      </c>
      <c r="F1027" s="219">
        <v>3036.6</v>
      </c>
      <c r="G1027" s="496"/>
      <c r="H1027" s="497"/>
      <c r="I1027" s="500"/>
    </row>
    <row r="1028" spans="1:9" s="3" customFormat="1" ht="12" x14ac:dyDescent="0.25">
      <c r="A1028" s="494"/>
      <c r="B1028" s="495"/>
      <c r="C1028" s="216" t="s">
        <v>71</v>
      </c>
      <c r="D1028" s="217">
        <v>1</v>
      </c>
      <c r="E1028" s="218">
        <v>7434</v>
      </c>
      <c r="F1028" s="219">
        <v>7434</v>
      </c>
      <c r="G1028" s="498"/>
      <c r="H1028" s="499"/>
      <c r="I1028" s="501"/>
    </row>
    <row r="1029" spans="1:9" s="3" customFormat="1" ht="12" x14ac:dyDescent="0.25">
      <c r="A1029" s="503" t="s">
        <v>1140</v>
      </c>
      <c r="B1029" s="502" t="s">
        <v>382</v>
      </c>
      <c r="C1029" s="212" t="s">
        <v>651</v>
      </c>
      <c r="D1029" s="213">
        <v>0.4</v>
      </c>
      <c r="E1029" s="214"/>
      <c r="F1029" s="215"/>
      <c r="G1029" s="543"/>
      <c r="H1029" s="544"/>
      <c r="I1029" s="595"/>
    </row>
    <row r="1030" spans="1:9" s="3" customFormat="1" ht="12" x14ac:dyDescent="0.25">
      <c r="A1030" s="503"/>
      <c r="B1030" s="502"/>
      <c r="C1030" s="212" t="s">
        <v>71</v>
      </c>
      <c r="D1030" s="213">
        <v>1</v>
      </c>
      <c r="E1030" s="214"/>
      <c r="F1030" s="215"/>
      <c r="G1030" s="547"/>
      <c r="H1030" s="548"/>
      <c r="I1030" s="597"/>
    </row>
    <row r="1031" spans="1:9" s="3" customFormat="1" ht="12" x14ac:dyDescent="0.25">
      <c r="A1031" s="494" t="s">
        <v>1141</v>
      </c>
      <c r="B1031" s="495" t="s">
        <v>383</v>
      </c>
      <c r="C1031" s="216" t="s">
        <v>651</v>
      </c>
      <c r="D1031" s="217">
        <v>0.4</v>
      </c>
      <c r="E1031" s="218">
        <v>6331.5</v>
      </c>
      <c r="F1031" s="219">
        <v>2532.6</v>
      </c>
      <c r="G1031" s="496"/>
      <c r="H1031" s="497"/>
      <c r="I1031" s="500"/>
    </row>
    <row r="1032" spans="1:9" s="3" customFormat="1" ht="12" x14ac:dyDescent="0.25">
      <c r="A1032" s="494"/>
      <c r="B1032" s="495"/>
      <c r="C1032" s="216" t="s">
        <v>71</v>
      </c>
      <c r="D1032" s="217">
        <v>1</v>
      </c>
      <c r="E1032" s="218">
        <v>6174</v>
      </c>
      <c r="F1032" s="219">
        <v>6174</v>
      </c>
      <c r="G1032" s="498"/>
      <c r="H1032" s="499"/>
      <c r="I1032" s="501"/>
    </row>
    <row r="1033" spans="1:9" s="3" customFormat="1" ht="12" x14ac:dyDescent="0.25">
      <c r="A1033" s="503" t="s">
        <v>1142</v>
      </c>
      <c r="B1033" s="502" t="s">
        <v>384</v>
      </c>
      <c r="C1033" s="212" t="s">
        <v>651</v>
      </c>
      <c r="D1033" s="213">
        <v>0.4</v>
      </c>
      <c r="E1033" s="214"/>
      <c r="F1033" s="215"/>
      <c r="G1033" s="543"/>
      <c r="H1033" s="544"/>
      <c r="I1033" s="595"/>
    </row>
    <row r="1034" spans="1:9" s="3" customFormat="1" ht="12" x14ac:dyDescent="0.25">
      <c r="A1034" s="503"/>
      <c r="B1034" s="502"/>
      <c r="C1034" s="212" t="s">
        <v>71</v>
      </c>
      <c r="D1034" s="213">
        <v>1</v>
      </c>
      <c r="E1034" s="214"/>
      <c r="F1034" s="215"/>
      <c r="G1034" s="545"/>
      <c r="H1034" s="546"/>
      <c r="I1034" s="596"/>
    </row>
    <row r="1035" spans="1:9" s="3" customFormat="1" ht="12" x14ac:dyDescent="0.25">
      <c r="A1035" s="503"/>
      <c r="B1035" s="502"/>
      <c r="C1035" s="212" t="s">
        <v>388</v>
      </c>
      <c r="D1035" s="213">
        <v>10</v>
      </c>
      <c r="E1035" s="214"/>
      <c r="F1035" s="215"/>
      <c r="G1035" s="547"/>
      <c r="H1035" s="548"/>
      <c r="I1035" s="597"/>
    </row>
    <row r="1036" spans="1:9" s="3" customFormat="1" ht="12" x14ac:dyDescent="0.25">
      <c r="A1036" s="494" t="s">
        <v>1143</v>
      </c>
      <c r="B1036" s="495" t="s">
        <v>385</v>
      </c>
      <c r="C1036" s="216" t="s">
        <v>651</v>
      </c>
      <c r="D1036" s="217">
        <v>0.4</v>
      </c>
      <c r="E1036" s="218"/>
      <c r="F1036" s="219"/>
      <c r="G1036" s="496"/>
      <c r="H1036" s="497"/>
      <c r="I1036" s="500"/>
    </row>
    <row r="1037" spans="1:9" s="3" customFormat="1" ht="12" x14ac:dyDescent="0.25">
      <c r="A1037" s="494"/>
      <c r="B1037" s="495"/>
      <c r="C1037" s="216" t="s">
        <v>71</v>
      </c>
      <c r="D1037" s="217">
        <v>1</v>
      </c>
      <c r="E1037" s="218"/>
      <c r="F1037" s="219"/>
      <c r="G1037" s="520"/>
      <c r="H1037" s="521"/>
      <c r="I1037" s="599"/>
    </row>
    <row r="1038" spans="1:9" s="3" customFormat="1" ht="12" x14ac:dyDescent="0.25">
      <c r="A1038" s="494"/>
      <c r="B1038" s="495"/>
      <c r="C1038" s="216" t="s">
        <v>388</v>
      </c>
      <c r="D1038" s="217">
        <v>10</v>
      </c>
      <c r="E1038" s="218"/>
      <c r="F1038" s="219"/>
      <c r="G1038" s="498"/>
      <c r="H1038" s="499"/>
      <c r="I1038" s="501"/>
    </row>
    <row r="1039" spans="1:9" s="3" customFormat="1" ht="12" x14ac:dyDescent="0.25">
      <c r="A1039" s="503" t="s">
        <v>1144</v>
      </c>
      <c r="B1039" s="502" t="s">
        <v>386</v>
      </c>
      <c r="C1039" s="212" t="s">
        <v>651</v>
      </c>
      <c r="D1039" s="213">
        <v>0.4</v>
      </c>
      <c r="E1039" s="214">
        <v>10867.5</v>
      </c>
      <c r="F1039" s="215">
        <v>4347</v>
      </c>
      <c r="G1039" s="529"/>
      <c r="H1039" s="530"/>
      <c r="I1039" s="595"/>
    </row>
    <row r="1040" spans="1:9" s="3" customFormat="1" ht="12" x14ac:dyDescent="0.25">
      <c r="A1040" s="503"/>
      <c r="B1040" s="502"/>
      <c r="C1040" s="212" t="s">
        <v>71</v>
      </c>
      <c r="D1040" s="213">
        <v>1</v>
      </c>
      <c r="E1040" s="214">
        <v>10710</v>
      </c>
      <c r="F1040" s="215">
        <v>10710</v>
      </c>
      <c r="G1040" s="531"/>
      <c r="H1040" s="532"/>
      <c r="I1040" s="596"/>
    </row>
    <row r="1041" spans="1:9" s="3" customFormat="1" ht="12.75" thickBot="1" x14ac:dyDescent="0.3">
      <c r="A1041" s="509"/>
      <c r="B1041" s="504"/>
      <c r="C1041" s="431" t="s">
        <v>388</v>
      </c>
      <c r="D1041" s="432">
        <v>10</v>
      </c>
      <c r="E1041" s="433">
        <v>10710</v>
      </c>
      <c r="F1041" s="434">
        <v>107100</v>
      </c>
      <c r="G1041" s="531"/>
      <c r="H1041" s="532"/>
      <c r="I1041" s="596"/>
    </row>
    <row r="1042" spans="1:9" s="3" customFormat="1" ht="12.75" thickTop="1" x14ac:dyDescent="0.25">
      <c r="A1042" s="582" t="s">
        <v>1145</v>
      </c>
      <c r="B1042" s="585" t="s">
        <v>172</v>
      </c>
      <c r="C1042" s="435" t="s">
        <v>651</v>
      </c>
      <c r="D1042" s="436">
        <v>0.4</v>
      </c>
      <c r="E1042" s="437">
        <v>2614.5</v>
      </c>
      <c r="F1042" s="438">
        <v>1045.8</v>
      </c>
      <c r="G1042" s="609"/>
      <c r="H1042" s="610"/>
      <c r="I1042" s="623"/>
    </row>
    <row r="1043" spans="1:9" s="3" customFormat="1" ht="12" x14ac:dyDescent="0.25">
      <c r="A1043" s="583"/>
      <c r="B1043" s="495"/>
      <c r="C1043" s="216" t="s">
        <v>71</v>
      </c>
      <c r="D1043" s="217">
        <v>1</v>
      </c>
      <c r="E1043" s="218">
        <v>2398</v>
      </c>
      <c r="F1043" s="219">
        <v>2398</v>
      </c>
      <c r="G1043" s="600"/>
      <c r="H1043" s="601"/>
      <c r="I1043" s="624"/>
    </row>
    <row r="1044" spans="1:9" s="3" customFormat="1" ht="12.75" thickBot="1" x14ac:dyDescent="0.3">
      <c r="A1044" s="584"/>
      <c r="B1044" s="586"/>
      <c r="C1044" s="439" t="s">
        <v>388</v>
      </c>
      <c r="D1044" s="440">
        <v>10</v>
      </c>
      <c r="E1044" s="441">
        <v>2398</v>
      </c>
      <c r="F1044" s="442">
        <v>23980</v>
      </c>
      <c r="G1044" s="611"/>
      <c r="H1044" s="612"/>
      <c r="I1044" s="625"/>
    </row>
    <row r="1045" spans="1:9" s="3" customFormat="1" ht="12.75" thickTop="1" x14ac:dyDescent="0.25">
      <c r="A1045" s="511" t="s">
        <v>1146</v>
      </c>
      <c r="B1045" s="505" t="s">
        <v>702</v>
      </c>
      <c r="C1045" s="429" t="s">
        <v>651</v>
      </c>
      <c r="D1045" s="430">
        <v>0.4</v>
      </c>
      <c r="E1045" s="214">
        <v>2614.5</v>
      </c>
      <c r="F1045" s="215">
        <v>1045.8</v>
      </c>
      <c r="G1045" s="531"/>
      <c r="H1045" s="532"/>
      <c r="I1045" s="596"/>
    </row>
    <row r="1046" spans="1:9" s="3" customFormat="1" ht="12" x14ac:dyDescent="0.25">
      <c r="A1046" s="503"/>
      <c r="B1046" s="502"/>
      <c r="C1046" s="212" t="s">
        <v>71</v>
      </c>
      <c r="D1046" s="213">
        <v>1</v>
      </c>
      <c r="E1046" s="214">
        <v>2457</v>
      </c>
      <c r="F1046" s="215">
        <v>2457</v>
      </c>
      <c r="G1046" s="531"/>
      <c r="H1046" s="532"/>
      <c r="I1046" s="596"/>
    </row>
    <row r="1047" spans="1:9" s="3" customFormat="1" ht="12" x14ac:dyDescent="0.25">
      <c r="A1047" s="503"/>
      <c r="B1047" s="502"/>
      <c r="C1047" s="212" t="s">
        <v>388</v>
      </c>
      <c r="D1047" s="213">
        <v>10</v>
      </c>
      <c r="E1047" s="320">
        <v>2457</v>
      </c>
      <c r="F1047" s="321">
        <v>24570</v>
      </c>
      <c r="G1047" s="535"/>
      <c r="H1047" s="536"/>
      <c r="I1047" s="597"/>
    </row>
    <row r="1048" spans="1:9" s="316" customFormat="1" ht="12" x14ac:dyDescent="0.25">
      <c r="A1048" s="515" t="s">
        <v>1488</v>
      </c>
      <c r="B1048" s="512" t="s">
        <v>1487</v>
      </c>
      <c r="C1048" s="216" t="s">
        <v>651</v>
      </c>
      <c r="D1048" s="217">
        <v>0.4</v>
      </c>
      <c r="E1048" s="229">
        <v>2614.5</v>
      </c>
      <c r="F1048" s="230">
        <v>1045.8</v>
      </c>
      <c r="G1048" s="496"/>
      <c r="H1048" s="497"/>
      <c r="I1048" s="522"/>
    </row>
    <row r="1049" spans="1:9" s="316" customFormat="1" ht="12" x14ac:dyDescent="0.25">
      <c r="A1049" s="516"/>
      <c r="B1049" s="513"/>
      <c r="C1049" s="216" t="s">
        <v>71</v>
      </c>
      <c r="D1049" s="217">
        <v>1</v>
      </c>
      <c r="E1049" s="229">
        <v>2457</v>
      </c>
      <c r="F1049" s="230">
        <v>2457</v>
      </c>
      <c r="G1049" s="520"/>
      <c r="H1049" s="521"/>
      <c r="I1049" s="523"/>
    </row>
    <row r="1050" spans="1:9" s="316" customFormat="1" ht="12" x14ac:dyDescent="0.25">
      <c r="A1050" s="517"/>
      <c r="B1050" s="514"/>
      <c r="C1050" s="216" t="s">
        <v>388</v>
      </c>
      <c r="D1050" s="217">
        <v>10</v>
      </c>
      <c r="E1050" s="229">
        <v>2457</v>
      </c>
      <c r="F1050" s="230">
        <v>24570</v>
      </c>
      <c r="G1050" s="498"/>
      <c r="H1050" s="499"/>
      <c r="I1050" s="524"/>
    </row>
    <row r="1051" spans="1:9" s="316" customFormat="1" ht="12" x14ac:dyDescent="0.25">
      <c r="A1051" s="613" t="s">
        <v>1865</v>
      </c>
      <c r="B1051" s="614"/>
      <c r="C1051" s="614"/>
      <c r="D1051" s="614"/>
      <c r="E1051" s="614"/>
      <c r="F1051" s="614"/>
      <c r="G1051" s="614"/>
      <c r="H1051" s="614"/>
      <c r="I1051" s="615"/>
    </row>
    <row r="1052" spans="1:9" s="316" customFormat="1" ht="24" x14ac:dyDescent="0.25">
      <c r="A1052" s="419" t="s">
        <v>1839</v>
      </c>
      <c r="B1052" s="418" t="s">
        <v>1840</v>
      </c>
      <c r="C1052" s="227"/>
      <c r="D1052" s="228"/>
      <c r="E1052" s="218"/>
      <c r="F1052" s="219"/>
      <c r="G1052" s="498" t="s">
        <v>1856</v>
      </c>
      <c r="H1052" s="499"/>
      <c r="I1052" s="417"/>
    </row>
    <row r="1053" spans="1:9" s="316" customFormat="1" ht="24" x14ac:dyDescent="0.25">
      <c r="A1053" s="421" t="s">
        <v>1841</v>
      </c>
      <c r="B1053" s="420" t="s">
        <v>1840</v>
      </c>
      <c r="C1053" s="212"/>
      <c r="D1053" s="427">
        <v>0.3</v>
      </c>
      <c r="E1053" s="320"/>
      <c r="F1053" s="321"/>
      <c r="G1053" s="607" t="s">
        <v>1857</v>
      </c>
      <c r="H1053" s="608"/>
      <c r="I1053" s="422"/>
    </row>
    <row r="1054" spans="1:9" s="316" customFormat="1" ht="24" x14ac:dyDescent="0.25">
      <c r="A1054" s="419" t="s">
        <v>1842</v>
      </c>
      <c r="B1054" s="418" t="s">
        <v>1843</v>
      </c>
      <c r="C1054" s="216" t="s">
        <v>1844</v>
      </c>
      <c r="D1054" s="428">
        <v>0.3</v>
      </c>
      <c r="E1054" s="229"/>
      <c r="F1054" s="230"/>
      <c r="G1054" s="616" t="s">
        <v>1858</v>
      </c>
      <c r="H1054" s="617"/>
      <c r="I1054" s="417"/>
    </row>
    <row r="1055" spans="1:9" s="316" customFormat="1" ht="24" x14ac:dyDescent="0.25">
      <c r="A1055" s="421" t="s">
        <v>1845</v>
      </c>
      <c r="B1055" s="420" t="s">
        <v>1843</v>
      </c>
      <c r="C1055" s="212"/>
      <c r="D1055" s="427">
        <v>0.3</v>
      </c>
      <c r="E1055" s="320"/>
      <c r="F1055" s="321"/>
      <c r="G1055" s="607"/>
      <c r="H1055" s="608"/>
      <c r="I1055" s="422"/>
    </row>
    <row r="1056" spans="1:9" s="316" customFormat="1" ht="24" x14ac:dyDescent="0.25">
      <c r="A1056" s="419" t="s">
        <v>1846</v>
      </c>
      <c r="B1056" s="418" t="s">
        <v>1847</v>
      </c>
      <c r="C1056" s="216"/>
      <c r="D1056" s="428"/>
      <c r="E1056" s="229"/>
      <c r="F1056" s="230"/>
      <c r="G1056" s="616" t="s">
        <v>1859</v>
      </c>
      <c r="H1056" s="617"/>
      <c r="I1056" s="417"/>
    </row>
    <row r="1057" spans="1:9" s="316" customFormat="1" ht="24" x14ac:dyDescent="0.25">
      <c r="A1057" s="421" t="s">
        <v>1848</v>
      </c>
      <c r="B1057" s="420" t="s">
        <v>1849</v>
      </c>
      <c r="C1057" s="212"/>
      <c r="D1057" s="427"/>
      <c r="E1057" s="320"/>
      <c r="F1057" s="321"/>
      <c r="G1057" s="607" t="s">
        <v>1860</v>
      </c>
      <c r="H1057" s="608"/>
      <c r="I1057" s="422"/>
    </row>
    <row r="1058" spans="1:9" s="316" customFormat="1" ht="24" x14ac:dyDescent="0.25">
      <c r="A1058" s="419" t="s">
        <v>1850</v>
      </c>
      <c r="B1058" s="418" t="s">
        <v>1851</v>
      </c>
      <c r="C1058" s="216"/>
      <c r="D1058" s="428"/>
      <c r="E1058" s="229"/>
      <c r="F1058" s="230"/>
      <c r="G1058" s="616" t="s">
        <v>1861</v>
      </c>
      <c r="H1058" s="617"/>
      <c r="I1058" s="417"/>
    </row>
    <row r="1059" spans="1:9" s="316" customFormat="1" ht="24" x14ac:dyDescent="0.25">
      <c r="A1059" s="421" t="s">
        <v>1852</v>
      </c>
      <c r="B1059" s="420" t="s">
        <v>1851</v>
      </c>
      <c r="C1059" s="212"/>
      <c r="D1059" s="427"/>
      <c r="E1059" s="320"/>
      <c r="F1059" s="321"/>
      <c r="G1059" s="607" t="s">
        <v>1862</v>
      </c>
      <c r="H1059" s="608"/>
      <c r="I1059" s="422"/>
    </row>
    <row r="1060" spans="1:9" s="316" customFormat="1" ht="24" x14ac:dyDescent="0.25">
      <c r="A1060" s="419" t="s">
        <v>1853</v>
      </c>
      <c r="B1060" s="418" t="s">
        <v>1854</v>
      </c>
      <c r="C1060" s="216"/>
      <c r="D1060" s="428"/>
      <c r="E1060" s="229"/>
      <c r="F1060" s="230"/>
      <c r="G1060" s="616" t="s">
        <v>1863</v>
      </c>
      <c r="H1060" s="617"/>
      <c r="I1060" s="417"/>
    </row>
    <row r="1061" spans="1:9" s="316" customFormat="1" ht="24" x14ac:dyDescent="0.25">
      <c r="A1061" s="421" t="s">
        <v>1855</v>
      </c>
      <c r="B1061" s="420" t="s">
        <v>1851</v>
      </c>
      <c r="C1061" s="212"/>
      <c r="D1061" s="427">
        <v>0.3</v>
      </c>
      <c r="E1061" s="320"/>
      <c r="F1061" s="321"/>
      <c r="G1061" s="607" t="s">
        <v>1864</v>
      </c>
      <c r="H1061" s="608"/>
      <c r="I1061" s="422"/>
    </row>
    <row r="1062" spans="1:9" s="316" customFormat="1" ht="12" x14ac:dyDescent="0.25">
      <c r="A1062" s="618" t="s">
        <v>1866</v>
      </c>
      <c r="B1062" s="619"/>
      <c r="C1062" s="619"/>
      <c r="D1062" s="619"/>
      <c r="E1062" s="619"/>
      <c r="F1062" s="619"/>
      <c r="G1062" s="619"/>
      <c r="H1062" s="619"/>
      <c r="I1062" s="620"/>
    </row>
    <row r="1063" spans="1:9" s="3" customFormat="1" ht="12" x14ac:dyDescent="0.25">
      <c r="A1063" s="503" t="s">
        <v>1147</v>
      </c>
      <c r="B1063" s="502" t="s">
        <v>204</v>
      </c>
      <c r="C1063" s="212" t="s">
        <v>651</v>
      </c>
      <c r="D1063" s="213">
        <v>0.4</v>
      </c>
      <c r="E1063" s="320"/>
      <c r="F1063" s="321"/>
      <c r="G1063" s="529"/>
      <c r="H1063" s="530"/>
      <c r="I1063" s="598"/>
    </row>
    <row r="1064" spans="1:9" s="3" customFormat="1" ht="12" x14ac:dyDescent="0.25">
      <c r="A1064" s="503"/>
      <c r="B1064" s="502"/>
      <c r="C1064" s="212" t="s">
        <v>71</v>
      </c>
      <c r="D1064" s="213">
        <v>1</v>
      </c>
      <c r="E1064" s="214"/>
      <c r="F1064" s="215"/>
      <c r="G1064" s="531"/>
      <c r="H1064" s="532"/>
      <c r="I1064" s="598"/>
    </row>
    <row r="1065" spans="1:9" s="3" customFormat="1" ht="12" x14ac:dyDescent="0.25">
      <c r="A1065" s="503"/>
      <c r="B1065" s="502"/>
      <c r="C1065" s="212" t="s">
        <v>388</v>
      </c>
      <c r="D1065" s="213">
        <v>10</v>
      </c>
      <c r="E1065" s="214"/>
      <c r="F1065" s="215"/>
      <c r="G1065" s="535"/>
      <c r="H1065" s="536"/>
      <c r="I1065" s="598"/>
    </row>
    <row r="1066" spans="1:9" s="3" customFormat="1" ht="12" x14ac:dyDescent="0.25">
      <c r="A1066" s="494" t="s">
        <v>1148</v>
      </c>
      <c r="B1066" s="495" t="s">
        <v>205</v>
      </c>
      <c r="C1066" s="216" t="s">
        <v>651</v>
      </c>
      <c r="D1066" s="217">
        <v>0.4</v>
      </c>
      <c r="E1066" s="218"/>
      <c r="F1066" s="219"/>
      <c r="G1066" s="538"/>
      <c r="H1066" s="539"/>
      <c r="I1066" s="588"/>
    </row>
    <row r="1067" spans="1:9" s="3" customFormat="1" ht="12" x14ac:dyDescent="0.25">
      <c r="A1067" s="494"/>
      <c r="B1067" s="495"/>
      <c r="C1067" s="216" t="s">
        <v>71</v>
      </c>
      <c r="D1067" s="217">
        <v>1</v>
      </c>
      <c r="E1067" s="218"/>
      <c r="F1067" s="219"/>
      <c r="G1067" s="600"/>
      <c r="H1067" s="601"/>
      <c r="I1067" s="588"/>
    </row>
    <row r="1068" spans="1:9" s="3" customFormat="1" ht="12" x14ac:dyDescent="0.25">
      <c r="A1068" s="494"/>
      <c r="B1068" s="495"/>
      <c r="C1068" s="216" t="s">
        <v>388</v>
      </c>
      <c r="D1068" s="217">
        <v>10</v>
      </c>
      <c r="E1068" s="218"/>
      <c r="F1068" s="219"/>
      <c r="G1068" s="540"/>
      <c r="H1068" s="541"/>
      <c r="I1068" s="588"/>
    </row>
    <row r="1069" spans="1:9" s="3" customFormat="1" ht="12" x14ac:dyDescent="0.25">
      <c r="A1069" s="503" t="s">
        <v>1149</v>
      </c>
      <c r="B1069" s="502" t="s">
        <v>206</v>
      </c>
      <c r="C1069" s="212" t="s">
        <v>651</v>
      </c>
      <c r="D1069" s="213">
        <v>0.4</v>
      </c>
      <c r="E1069" s="214"/>
      <c r="F1069" s="215"/>
      <c r="G1069" s="529"/>
      <c r="H1069" s="530"/>
      <c r="I1069" s="598"/>
    </row>
    <row r="1070" spans="1:9" s="3" customFormat="1" ht="12" x14ac:dyDescent="0.25">
      <c r="A1070" s="503"/>
      <c r="B1070" s="502"/>
      <c r="C1070" s="212" t="s">
        <v>71</v>
      </c>
      <c r="D1070" s="213">
        <v>1</v>
      </c>
      <c r="E1070" s="214"/>
      <c r="F1070" s="215"/>
      <c r="G1070" s="531"/>
      <c r="H1070" s="532"/>
      <c r="I1070" s="598"/>
    </row>
    <row r="1071" spans="1:9" s="3" customFormat="1" ht="12" x14ac:dyDescent="0.25">
      <c r="A1071" s="503"/>
      <c r="B1071" s="502"/>
      <c r="C1071" s="212" t="s">
        <v>388</v>
      </c>
      <c r="D1071" s="213">
        <v>10</v>
      </c>
      <c r="E1071" s="214"/>
      <c r="F1071" s="215"/>
      <c r="G1071" s="535"/>
      <c r="H1071" s="536"/>
      <c r="I1071" s="598"/>
    </row>
    <row r="1072" spans="1:9" s="3" customFormat="1" ht="12" x14ac:dyDescent="0.25">
      <c r="A1072" s="494" t="s">
        <v>1150</v>
      </c>
      <c r="B1072" s="495" t="s">
        <v>63</v>
      </c>
      <c r="C1072" s="216" t="s">
        <v>651</v>
      </c>
      <c r="D1072" s="217">
        <v>0.4</v>
      </c>
      <c r="E1072" s="218"/>
      <c r="F1072" s="219"/>
      <c r="G1072" s="496"/>
      <c r="H1072" s="497"/>
      <c r="I1072" s="500"/>
    </row>
    <row r="1073" spans="1:9" s="3" customFormat="1" ht="12" x14ac:dyDescent="0.25">
      <c r="A1073" s="494"/>
      <c r="B1073" s="495"/>
      <c r="C1073" s="216" t="s">
        <v>71</v>
      </c>
      <c r="D1073" s="217">
        <v>1</v>
      </c>
      <c r="E1073" s="218"/>
      <c r="F1073" s="219"/>
      <c r="G1073" s="498"/>
      <c r="H1073" s="499"/>
      <c r="I1073" s="501"/>
    </row>
    <row r="1074" spans="1:9" s="3" customFormat="1" ht="12" x14ac:dyDescent="0.25">
      <c r="A1074" s="503" t="s">
        <v>1151</v>
      </c>
      <c r="B1074" s="502" t="s">
        <v>207</v>
      </c>
      <c r="C1074" s="212" t="s">
        <v>651</v>
      </c>
      <c r="D1074" s="213">
        <v>0.4</v>
      </c>
      <c r="E1074" s="214"/>
      <c r="F1074" s="215"/>
      <c r="G1074" s="543"/>
      <c r="H1074" s="544"/>
      <c r="I1074" s="598"/>
    </row>
    <row r="1075" spans="1:9" s="3" customFormat="1" ht="12" x14ac:dyDescent="0.25">
      <c r="A1075" s="503"/>
      <c r="B1075" s="502"/>
      <c r="C1075" s="212" t="s">
        <v>71</v>
      </c>
      <c r="D1075" s="213">
        <v>1</v>
      </c>
      <c r="E1075" s="214"/>
      <c r="F1075" s="215"/>
      <c r="G1075" s="545"/>
      <c r="H1075" s="546"/>
      <c r="I1075" s="598"/>
    </row>
    <row r="1076" spans="1:9" s="3" customFormat="1" ht="12" x14ac:dyDescent="0.25">
      <c r="A1076" s="503"/>
      <c r="B1076" s="502"/>
      <c r="C1076" s="212" t="s">
        <v>388</v>
      </c>
      <c r="D1076" s="213">
        <v>10</v>
      </c>
      <c r="E1076" s="214"/>
      <c r="F1076" s="215"/>
      <c r="G1076" s="547"/>
      <c r="H1076" s="548"/>
      <c r="I1076" s="598"/>
    </row>
    <row r="1077" spans="1:9" s="3" customFormat="1" ht="12" x14ac:dyDescent="0.25">
      <c r="A1077" s="494" t="s">
        <v>1152</v>
      </c>
      <c r="B1077" s="495" t="s">
        <v>680</v>
      </c>
      <c r="C1077" s="216" t="s">
        <v>651</v>
      </c>
      <c r="D1077" s="217">
        <v>0.4</v>
      </c>
      <c r="E1077" s="218"/>
      <c r="F1077" s="219"/>
      <c r="G1077" s="496"/>
      <c r="H1077" s="497"/>
      <c r="I1077" s="500"/>
    </row>
    <row r="1078" spans="1:9" s="3" customFormat="1" ht="12" x14ac:dyDescent="0.25">
      <c r="A1078" s="494"/>
      <c r="B1078" s="495"/>
      <c r="C1078" s="216" t="s">
        <v>71</v>
      </c>
      <c r="D1078" s="217">
        <v>1</v>
      </c>
      <c r="E1078" s="218"/>
      <c r="F1078" s="219"/>
      <c r="G1078" s="498"/>
      <c r="H1078" s="499"/>
      <c r="I1078" s="501"/>
    </row>
    <row r="1079" spans="1:9" s="3" customFormat="1" ht="12" x14ac:dyDescent="0.25">
      <c r="A1079" s="503" t="s">
        <v>1153</v>
      </c>
      <c r="B1079" s="502" t="s">
        <v>50</v>
      </c>
      <c r="C1079" s="212" t="s">
        <v>651</v>
      </c>
      <c r="D1079" s="213">
        <v>0.4</v>
      </c>
      <c r="E1079" s="214"/>
      <c r="F1079" s="215"/>
      <c r="G1079" s="543"/>
      <c r="H1079" s="544"/>
      <c r="I1079" s="595"/>
    </row>
    <row r="1080" spans="1:9" s="3" customFormat="1" ht="12" x14ac:dyDescent="0.25">
      <c r="A1080" s="503"/>
      <c r="B1080" s="502"/>
      <c r="C1080" s="212" t="s">
        <v>71</v>
      </c>
      <c r="D1080" s="213">
        <v>1</v>
      </c>
      <c r="E1080" s="214"/>
      <c r="F1080" s="215"/>
      <c r="G1080" s="547"/>
      <c r="H1080" s="548"/>
      <c r="I1080" s="597"/>
    </row>
    <row r="1081" spans="1:9" s="3" customFormat="1" ht="12" x14ac:dyDescent="0.25">
      <c r="A1081" s="494" t="s">
        <v>1154</v>
      </c>
      <c r="B1081" s="495" t="s">
        <v>208</v>
      </c>
      <c r="C1081" s="216" t="s">
        <v>651</v>
      </c>
      <c r="D1081" s="217">
        <v>0.4</v>
      </c>
      <c r="E1081" s="218"/>
      <c r="F1081" s="219"/>
      <c r="G1081" s="496"/>
      <c r="H1081" s="497"/>
      <c r="I1081" s="500"/>
    </row>
    <row r="1082" spans="1:9" s="3" customFormat="1" ht="12" x14ac:dyDescent="0.25">
      <c r="A1082" s="494"/>
      <c r="B1082" s="495"/>
      <c r="C1082" s="216" t="s">
        <v>71</v>
      </c>
      <c r="D1082" s="217">
        <v>1</v>
      </c>
      <c r="E1082" s="218"/>
      <c r="F1082" s="219"/>
      <c r="G1082" s="498"/>
      <c r="H1082" s="499"/>
      <c r="I1082" s="501"/>
    </row>
    <row r="1083" spans="1:9" s="3" customFormat="1" ht="12" x14ac:dyDescent="0.25">
      <c r="A1083" s="503" t="s">
        <v>1155</v>
      </c>
      <c r="B1083" s="502" t="s">
        <v>209</v>
      </c>
      <c r="C1083" s="212" t="s">
        <v>651</v>
      </c>
      <c r="D1083" s="213">
        <v>0.4</v>
      </c>
      <c r="E1083" s="214"/>
      <c r="F1083" s="215"/>
      <c r="G1083" s="543"/>
      <c r="H1083" s="544"/>
      <c r="I1083" s="598"/>
    </row>
    <row r="1084" spans="1:9" s="3" customFormat="1" ht="12" x14ac:dyDescent="0.25">
      <c r="A1084" s="503"/>
      <c r="B1084" s="502"/>
      <c r="C1084" s="212" t="s">
        <v>71</v>
      </c>
      <c r="D1084" s="213">
        <v>1</v>
      </c>
      <c r="E1084" s="214"/>
      <c r="F1084" s="215"/>
      <c r="G1084" s="545"/>
      <c r="H1084" s="546"/>
      <c r="I1084" s="598"/>
    </row>
    <row r="1085" spans="1:9" s="3" customFormat="1" ht="12" x14ac:dyDescent="0.25">
      <c r="A1085" s="503"/>
      <c r="B1085" s="502"/>
      <c r="C1085" s="212" t="s">
        <v>388</v>
      </c>
      <c r="D1085" s="213">
        <v>10</v>
      </c>
      <c r="E1085" s="214"/>
      <c r="F1085" s="215"/>
      <c r="G1085" s="547"/>
      <c r="H1085" s="548"/>
      <c r="I1085" s="598"/>
    </row>
    <row r="1086" spans="1:9" s="3" customFormat="1" ht="12" x14ac:dyDescent="0.25">
      <c r="A1086" s="494" t="s">
        <v>1156</v>
      </c>
      <c r="B1086" s="495" t="s">
        <v>51</v>
      </c>
      <c r="C1086" s="216" t="s">
        <v>651</v>
      </c>
      <c r="D1086" s="217">
        <v>0.4</v>
      </c>
      <c r="E1086" s="218"/>
      <c r="F1086" s="219"/>
      <c r="G1086" s="496"/>
      <c r="H1086" s="497"/>
      <c r="I1086" s="500"/>
    </row>
    <row r="1087" spans="1:9" s="3" customFormat="1" ht="12" x14ac:dyDescent="0.25">
      <c r="A1087" s="494"/>
      <c r="B1087" s="495"/>
      <c r="C1087" s="216" t="s">
        <v>71</v>
      </c>
      <c r="D1087" s="217">
        <v>1</v>
      </c>
      <c r="E1087" s="218"/>
      <c r="F1087" s="219"/>
      <c r="G1087" s="520"/>
      <c r="H1087" s="521"/>
      <c r="I1087" s="599"/>
    </row>
    <row r="1088" spans="1:9" s="3" customFormat="1" ht="12" x14ac:dyDescent="0.25">
      <c r="A1088" s="494"/>
      <c r="B1088" s="495"/>
      <c r="C1088" s="216" t="s">
        <v>71</v>
      </c>
      <c r="D1088" s="217">
        <v>1.5</v>
      </c>
      <c r="E1088" s="218"/>
      <c r="F1088" s="219"/>
      <c r="G1088" s="520"/>
      <c r="H1088" s="521"/>
      <c r="I1088" s="599"/>
    </row>
    <row r="1089" spans="1:9" s="3" customFormat="1" ht="12" x14ac:dyDescent="0.25">
      <c r="A1089" s="494"/>
      <c r="B1089" s="495"/>
      <c r="C1089" s="216" t="s">
        <v>388</v>
      </c>
      <c r="D1089" s="217">
        <v>10</v>
      </c>
      <c r="E1089" s="218"/>
      <c r="F1089" s="219"/>
      <c r="G1089" s="498"/>
      <c r="H1089" s="499"/>
      <c r="I1089" s="501"/>
    </row>
    <row r="1090" spans="1:9" s="3" customFormat="1" ht="12" x14ac:dyDescent="0.25">
      <c r="A1090" s="503" t="s">
        <v>1157</v>
      </c>
      <c r="B1090" s="502" t="s">
        <v>210</v>
      </c>
      <c r="C1090" s="212" t="s">
        <v>651</v>
      </c>
      <c r="D1090" s="213">
        <v>0.4</v>
      </c>
      <c r="E1090" s="214"/>
      <c r="F1090" s="215"/>
      <c r="G1090" s="543"/>
      <c r="H1090" s="544"/>
      <c r="I1090" s="598"/>
    </row>
    <row r="1091" spans="1:9" s="3" customFormat="1" ht="12" x14ac:dyDescent="0.25">
      <c r="A1091" s="503"/>
      <c r="B1091" s="502"/>
      <c r="C1091" s="212" t="s">
        <v>71</v>
      </c>
      <c r="D1091" s="213">
        <v>1</v>
      </c>
      <c r="E1091" s="214"/>
      <c r="F1091" s="215"/>
      <c r="G1091" s="545"/>
      <c r="H1091" s="546"/>
      <c r="I1091" s="598"/>
    </row>
    <row r="1092" spans="1:9" s="3" customFormat="1" ht="12" x14ac:dyDescent="0.25">
      <c r="A1092" s="503"/>
      <c r="B1092" s="502"/>
      <c r="C1092" s="212" t="s">
        <v>388</v>
      </c>
      <c r="D1092" s="213">
        <v>10</v>
      </c>
      <c r="E1092" s="214"/>
      <c r="F1092" s="215"/>
      <c r="G1092" s="547"/>
      <c r="H1092" s="548"/>
      <c r="I1092" s="598"/>
    </row>
    <row r="1093" spans="1:9" s="3" customFormat="1" ht="12" x14ac:dyDescent="0.25">
      <c r="A1093" s="494" t="s">
        <v>1158</v>
      </c>
      <c r="B1093" s="495" t="s">
        <v>211</v>
      </c>
      <c r="C1093" s="216" t="s">
        <v>651</v>
      </c>
      <c r="D1093" s="217">
        <v>0.4</v>
      </c>
      <c r="E1093" s="218"/>
      <c r="F1093" s="219"/>
      <c r="G1093" s="496"/>
      <c r="H1093" s="497"/>
      <c r="I1093" s="588"/>
    </row>
    <row r="1094" spans="1:9" s="3" customFormat="1" ht="12" x14ac:dyDescent="0.25">
      <c r="A1094" s="494"/>
      <c r="B1094" s="495"/>
      <c r="C1094" s="216" t="s">
        <v>71</v>
      </c>
      <c r="D1094" s="217">
        <v>1</v>
      </c>
      <c r="E1094" s="218"/>
      <c r="F1094" s="219"/>
      <c r="G1094" s="520"/>
      <c r="H1094" s="521"/>
      <c r="I1094" s="588"/>
    </row>
    <row r="1095" spans="1:9" s="3" customFormat="1" ht="12" x14ac:dyDescent="0.25">
      <c r="A1095" s="494"/>
      <c r="B1095" s="495"/>
      <c r="C1095" s="216" t="s">
        <v>388</v>
      </c>
      <c r="D1095" s="217">
        <v>10</v>
      </c>
      <c r="E1095" s="218"/>
      <c r="F1095" s="219"/>
      <c r="G1095" s="498"/>
      <c r="H1095" s="499"/>
      <c r="I1095" s="588"/>
    </row>
    <row r="1096" spans="1:9" s="3" customFormat="1" ht="12" x14ac:dyDescent="0.25">
      <c r="A1096" s="503" t="s">
        <v>1159</v>
      </c>
      <c r="B1096" s="502" t="s">
        <v>212</v>
      </c>
      <c r="C1096" s="212" t="s">
        <v>651</v>
      </c>
      <c r="D1096" s="213">
        <v>0.4</v>
      </c>
      <c r="E1096" s="214"/>
      <c r="F1096" s="215"/>
      <c r="G1096" s="543"/>
      <c r="H1096" s="544"/>
      <c r="I1096" s="595"/>
    </row>
    <row r="1097" spans="1:9" s="3" customFormat="1" ht="12" x14ac:dyDescent="0.25">
      <c r="A1097" s="503"/>
      <c r="B1097" s="502"/>
      <c r="C1097" s="212" t="s">
        <v>71</v>
      </c>
      <c r="D1097" s="213">
        <v>1</v>
      </c>
      <c r="E1097" s="214"/>
      <c r="F1097" s="215"/>
      <c r="G1097" s="547"/>
      <c r="H1097" s="548"/>
      <c r="I1097" s="597"/>
    </row>
    <row r="1098" spans="1:9" s="3" customFormat="1" ht="12" x14ac:dyDescent="0.25">
      <c r="A1098" s="494" t="s">
        <v>1160</v>
      </c>
      <c r="B1098" s="495" t="s">
        <v>681</v>
      </c>
      <c r="C1098" s="216" t="s">
        <v>651</v>
      </c>
      <c r="D1098" s="217">
        <v>0.4</v>
      </c>
      <c r="E1098" s="218"/>
      <c r="F1098" s="219"/>
      <c r="G1098" s="496"/>
      <c r="H1098" s="497"/>
      <c r="I1098" s="500"/>
    </row>
    <row r="1099" spans="1:9" s="3" customFormat="1" ht="12" x14ac:dyDescent="0.25">
      <c r="A1099" s="494"/>
      <c r="B1099" s="495"/>
      <c r="C1099" s="216" t="s">
        <v>71</v>
      </c>
      <c r="D1099" s="217">
        <v>1</v>
      </c>
      <c r="E1099" s="218"/>
      <c r="F1099" s="219"/>
      <c r="G1099" s="498"/>
      <c r="H1099" s="499"/>
      <c r="I1099" s="501"/>
    </row>
    <row r="1100" spans="1:9" s="3" customFormat="1" ht="12" x14ac:dyDescent="0.25">
      <c r="A1100" s="503" t="s">
        <v>1161</v>
      </c>
      <c r="B1100" s="502" t="s">
        <v>682</v>
      </c>
      <c r="C1100" s="212" t="s">
        <v>651</v>
      </c>
      <c r="D1100" s="213">
        <v>0.4</v>
      </c>
      <c r="E1100" s="214"/>
      <c r="F1100" s="215"/>
      <c r="G1100" s="543"/>
      <c r="H1100" s="544"/>
      <c r="I1100" s="598"/>
    </row>
    <row r="1101" spans="1:9" s="3" customFormat="1" ht="12" x14ac:dyDescent="0.25">
      <c r="A1101" s="503"/>
      <c r="B1101" s="502"/>
      <c r="C1101" s="212" t="s">
        <v>71</v>
      </c>
      <c r="D1101" s="213">
        <v>1</v>
      </c>
      <c r="E1101" s="214"/>
      <c r="F1101" s="215"/>
      <c r="G1101" s="545"/>
      <c r="H1101" s="546"/>
      <c r="I1101" s="598"/>
    </row>
    <row r="1102" spans="1:9" s="3" customFormat="1" ht="12" x14ac:dyDescent="0.25">
      <c r="A1102" s="503"/>
      <c r="B1102" s="502"/>
      <c r="C1102" s="212" t="s">
        <v>388</v>
      </c>
      <c r="D1102" s="213">
        <v>10</v>
      </c>
      <c r="E1102" s="214"/>
      <c r="F1102" s="215"/>
      <c r="G1102" s="547"/>
      <c r="H1102" s="548"/>
      <c r="I1102" s="598"/>
    </row>
    <row r="1103" spans="1:9" s="3" customFormat="1" ht="12" x14ac:dyDescent="0.25">
      <c r="A1103" s="494" t="s">
        <v>1162</v>
      </c>
      <c r="B1103" s="495" t="s">
        <v>683</v>
      </c>
      <c r="C1103" s="216" t="s">
        <v>651</v>
      </c>
      <c r="D1103" s="217">
        <v>0.4</v>
      </c>
      <c r="E1103" s="218"/>
      <c r="F1103" s="219"/>
      <c r="G1103" s="496"/>
      <c r="H1103" s="497"/>
      <c r="I1103" s="500"/>
    </row>
    <row r="1104" spans="1:9" s="3" customFormat="1" ht="12" x14ac:dyDescent="0.25">
      <c r="A1104" s="494"/>
      <c r="B1104" s="495"/>
      <c r="C1104" s="216" t="s">
        <v>71</v>
      </c>
      <c r="D1104" s="217">
        <v>1</v>
      </c>
      <c r="E1104" s="218"/>
      <c r="F1104" s="219"/>
      <c r="G1104" s="498"/>
      <c r="H1104" s="499"/>
      <c r="I1104" s="501"/>
    </row>
    <row r="1105" spans="1:9" s="3" customFormat="1" ht="12" x14ac:dyDescent="0.25">
      <c r="A1105" s="503" t="s">
        <v>1163</v>
      </c>
      <c r="B1105" s="502" t="s">
        <v>213</v>
      </c>
      <c r="C1105" s="212" t="s">
        <v>651</v>
      </c>
      <c r="D1105" s="213">
        <v>0.4</v>
      </c>
      <c r="E1105" s="214"/>
      <c r="F1105" s="215"/>
      <c r="G1105" s="543"/>
      <c r="H1105" s="544"/>
      <c r="I1105" s="595"/>
    </row>
    <row r="1106" spans="1:9" s="3" customFormat="1" ht="12" x14ac:dyDescent="0.25">
      <c r="A1106" s="503"/>
      <c r="B1106" s="502"/>
      <c r="C1106" s="212" t="s">
        <v>71</v>
      </c>
      <c r="D1106" s="213">
        <v>1</v>
      </c>
      <c r="E1106" s="214"/>
      <c r="F1106" s="215"/>
      <c r="G1106" s="547"/>
      <c r="H1106" s="548"/>
      <c r="I1106" s="597"/>
    </row>
    <row r="1107" spans="1:9" s="3" customFormat="1" ht="24" x14ac:dyDescent="0.25">
      <c r="A1107" s="409" t="s">
        <v>1164</v>
      </c>
      <c r="B1107" s="410" t="s">
        <v>47</v>
      </c>
      <c r="C1107" s="216" t="s">
        <v>71</v>
      </c>
      <c r="D1107" s="217">
        <v>0.7</v>
      </c>
      <c r="E1107" s="218"/>
      <c r="F1107" s="219"/>
      <c r="G1107" s="616"/>
      <c r="H1107" s="617"/>
      <c r="I1107" s="408"/>
    </row>
    <row r="1108" spans="1:9" s="3" customFormat="1" ht="12" x14ac:dyDescent="0.25">
      <c r="A1108" s="503" t="s">
        <v>1165</v>
      </c>
      <c r="B1108" s="502" t="s">
        <v>214</v>
      </c>
      <c r="C1108" s="212" t="s">
        <v>651</v>
      </c>
      <c r="D1108" s="213">
        <v>0.4</v>
      </c>
      <c r="E1108" s="214"/>
      <c r="F1108" s="215"/>
      <c r="G1108" s="543"/>
      <c r="H1108" s="544"/>
      <c r="I1108" s="595"/>
    </row>
    <row r="1109" spans="1:9" s="3" customFormat="1" ht="12" x14ac:dyDescent="0.25">
      <c r="A1109" s="503"/>
      <c r="B1109" s="502"/>
      <c r="C1109" s="212" t="s">
        <v>71</v>
      </c>
      <c r="D1109" s="213">
        <v>1</v>
      </c>
      <c r="E1109" s="214"/>
      <c r="F1109" s="215"/>
      <c r="G1109" s="547"/>
      <c r="H1109" s="548"/>
      <c r="I1109" s="597"/>
    </row>
    <row r="1110" spans="1:9" s="3" customFormat="1" ht="12" x14ac:dyDescent="0.25">
      <c r="A1110" s="494" t="s">
        <v>1166</v>
      </c>
      <c r="B1110" s="495" t="s">
        <v>78</v>
      </c>
      <c r="C1110" s="216" t="s">
        <v>651</v>
      </c>
      <c r="D1110" s="217">
        <v>0.4</v>
      </c>
      <c r="E1110" s="218"/>
      <c r="F1110" s="219"/>
      <c r="G1110" s="496"/>
      <c r="H1110" s="497"/>
      <c r="I1110" s="500"/>
    </row>
    <row r="1111" spans="1:9" s="3" customFormat="1" ht="12" x14ac:dyDescent="0.25">
      <c r="A1111" s="494"/>
      <c r="B1111" s="495"/>
      <c r="C1111" s="216" t="s">
        <v>71</v>
      </c>
      <c r="D1111" s="217">
        <v>1</v>
      </c>
      <c r="E1111" s="218"/>
      <c r="F1111" s="219"/>
      <c r="G1111" s="498"/>
      <c r="H1111" s="499"/>
      <c r="I1111" s="501"/>
    </row>
    <row r="1112" spans="1:9" s="3" customFormat="1" ht="12" x14ac:dyDescent="0.25">
      <c r="A1112" s="503" t="s">
        <v>1167</v>
      </c>
      <c r="B1112" s="502" t="s">
        <v>165</v>
      </c>
      <c r="C1112" s="212" t="s">
        <v>651</v>
      </c>
      <c r="D1112" s="213">
        <v>0.4</v>
      </c>
      <c r="E1112" s="214"/>
      <c r="F1112" s="215"/>
      <c r="G1112" s="543"/>
      <c r="H1112" s="544"/>
      <c r="I1112" s="595"/>
    </row>
    <row r="1113" spans="1:9" s="3" customFormat="1" ht="12" x14ac:dyDescent="0.25">
      <c r="A1113" s="503"/>
      <c r="B1113" s="502"/>
      <c r="C1113" s="212" t="s">
        <v>71</v>
      </c>
      <c r="D1113" s="213">
        <v>1</v>
      </c>
      <c r="E1113" s="214"/>
      <c r="F1113" s="215"/>
      <c r="G1113" s="547"/>
      <c r="H1113" s="548"/>
      <c r="I1113" s="597"/>
    </row>
    <row r="1114" spans="1:9" s="3" customFormat="1" ht="12" x14ac:dyDescent="0.25">
      <c r="A1114" s="494" t="s">
        <v>1168</v>
      </c>
      <c r="B1114" s="495" t="s">
        <v>171</v>
      </c>
      <c r="C1114" s="216" t="s">
        <v>651</v>
      </c>
      <c r="D1114" s="217">
        <v>0.4</v>
      </c>
      <c r="E1114" s="218"/>
      <c r="F1114" s="219"/>
      <c r="G1114" s="496"/>
      <c r="H1114" s="497"/>
      <c r="I1114" s="500"/>
    </row>
    <row r="1115" spans="1:9" s="3" customFormat="1" ht="12" x14ac:dyDescent="0.25">
      <c r="A1115" s="494"/>
      <c r="B1115" s="495"/>
      <c r="C1115" s="216" t="s">
        <v>71</v>
      </c>
      <c r="D1115" s="217">
        <v>1</v>
      </c>
      <c r="E1115" s="218"/>
      <c r="F1115" s="219"/>
      <c r="G1115" s="498"/>
      <c r="H1115" s="499"/>
      <c r="I1115" s="501"/>
    </row>
    <row r="1116" spans="1:9" s="3" customFormat="1" ht="12" x14ac:dyDescent="0.25">
      <c r="A1116" s="503" t="s">
        <v>1169</v>
      </c>
      <c r="B1116" s="502" t="s">
        <v>215</v>
      </c>
      <c r="C1116" s="212" t="s">
        <v>651</v>
      </c>
      <c r="D1116" s="213">
        <v>0.4</v>
      </c>
      <c r="E1116" s="214"/>
      <c r="F1116" s="215"/>
      <c r="G1116" s="543"/>
      <c r="H1116" s="544"/>
      <c r="I1116" s="595"/>
    </row>
    <row r="1117" spans="1:9" s="3" customFormat="1" ht="12" x14ac:dyDescent="0.25">
      <c r="A1117" s="503"/>
      <c r="B1117" s="502"/>
      <c r="C1117" s="212" t="s">
        <v>71</v>
      </c>
      <c r="D1117" s="213">
        <v>1</v>
      </c>
      <c r="E1117" s="214"/>
      <c r="F1117" s="215"/>
      <c r="G1117" s="547"/>
      <c r="H1117" s="548"/>
      <c r="I1117" s="597"/>
    </row>
    <row r="1118" spans="1:9" s="3" customFormat="1" ht="12" x14ac:dyDescent="0.25">
      <c r="A1118" s="494" t="s">
        <v>1170</v>
      </c>
      <c r="B1118" s="495" t="s">
        <v>216</v>
      </c>
      <c r="C1118" s="216" t="s">
        <v>651</v>
      </c>
      <c r="D1118" s="217">
        <v>0.4</v>
      </c>
      <c r="E1118" s="218"/>
      <c r="F1118" s="219"/>
      <c r="G1118" s="496"/>
      <c r="H1118" s="497"/>
      <c r="I1118" s="500"/>
    </row>
    <row r="1119" spans="1:9" s="3" customFormat="1" ht="12" x14ac:dyDescent="0.25">
      <c r="A1119" s="494"/>
      <c r="B1119" s="495"/>
      <c r="C1119" s="216" t="s">
        <v>71</v>
      </c>
      <c r="D1119" s="217">
        <v>1</v>
      </c>
      <c r="E1119" s="218"/>
      <c r="F1119" s="219"/>
      <c r="G1119" s="498"/>
      <c r="H1119" s="499"/>
      <c r="I1119" s="501"/>
    </row>
    <row r="1120" spans="1:9" s="3" customFormat="1" ht="24" x14ac:dyDescent="0.25">
      <c r="A1120" s="411" t="s">
        <v>1369</v>
      </c>
      <c r="B1120" s="406" t="s">
        <v>38</v>
      </c>
      <c r="C1120" s="212" t="s">
        <v>71</v>
      </c>
      <c r="D1120" s="213">
        <v>0.7</v>
      </c>
      <c r="E1120" s="214"/>
      <c r="F1120" s="215"/>
      <c r="G1120" s="545"/>
      <c r="H1120" s="546"/>
      <c r="I1120" s="407"/>
    </row>
    <row r="1121" spans="1:9" s="3" customFormat="1" ht="12" x14ac:dyDescent="0.25">
      <c r="A1121" s="494" t="s">
        <v>1171</v>
      </c>
      <c r="B1121" s="495" t="s">
        <v>684</v>
      </c>
      <c r="C1121" s="216" t="s">
        <v>651</v>
      </c>
      <c r="D1121" s="217">
        <v>0.4</v>
      </c>
      <c r="E1121" s="218"/>
      <c r="F1121" s="219"/>
      <c r="G1121" s="496"/>
      <c r="H1121" s="497"/>
      <c r="I1121" s="500"/>
    </row>
    <row r="1122" spans="1:9" s="3" customFormat="1" ht="12" x14ac:dyDescent="0.25">
      <c r="A1122" s="494"/>
      <c r="B1122" s="495"/>
      <c r="C1122" s="216" t="s">
        <v>71</v>
      </c>
      <c r="D1122" s="217">
        <v>1</v>
      </c>
      <c r="E1122" s="218"/>
      <c r="F1122" s="219"/>
      <c r="G1122" s="498"/>
      <c r="H1122" s="499"/>
      <c r="I1122" s="501"/>
    </row>
  </sheetData>
  <sheetProtection password="FF69" sheet="1" objects="1" scenarios="1" formatCells="0" formatColumns="0" formatRows="0"/>
  <mergeCells count="1467">
    <mergeCell ref="B939:B941"/>
    <mergeCell ref="A939:A941"/>
    <mergeCell ref="G939:H941"/>
    <mergeCell ref="I939:I941"/>
    <mergeCell ref="I1009:I1010"/>
    <mergeCell ref="B135:B138"/>
    <mergeCell ref="A135:A138"/>
    <mergeCell ref="I135:I138"/>
    <mergeCell ref="G135:H138"/>
    <mergeCell ref="A297:A301"/>
    <mergeCell ref="B297:B301"/>
    <mergeCell ref="G297:H301"/>
    <mergeCell ref="I297:I301"/>
    <mergeCell ref="B833:B834"/>
    <mergeCell ref="A833:A834"/>
    <mergeCell ref="G833:H834"/>
    <mergeCell ref="I833:I834"/>
    <mergeCell ref="B993:B995"/>
    <mergeCell ref="A993:A995"/>
    <mergeCell ref="I993:I995"/>
    <mergeCell ref="G993:H995"/>
    <mergeCell ref="B24:B26"/>
    <mergeCell ref="A24:A26"/>
    <mergeCell ref="I24:I26"/>
    <mergeCell ref="G24:H26"/>
    <mergeCell ref="B107:B108"/>
    <mergeCell ref="A107:A108"/>
    <mergeCell ref="G107:H108"/>
    <mergeCell ref="B671:B673"/>
    <mergeCell ref="A671:A673"/>
    <mergeCell ref="I671:I673"/>
    <mergeCell ref="G671:H673"/>
    <mergeCell ref="A674:A676"/>
    <mergeCell ref="B674:B676"/>
    <mergeCell ref="G674:H676"/>
    <mergeCell ref="I674:I676"/>
    <mergeCell ref="B931:B934"/>
    <mergeCell ref="B927:B930"/>
    <mergeCell ref="A927:A930"/>
    <mergeCell ref="B923:B926"/>
    <mergeCell ref="A923:A926"/>
    <mergeCell ref="G931:H934"/>
    <mergeCell ref="G927:H930"/>
    <mergeCell ref="G923:H926"/>
    <mergeCell ref="I923:I926"/>
    <mergeCell ref="I927:I930"/>
    <mergeCell ref="I931:I934"/>
    <mergeCell ref="A680:A682"/>
    <mergeCell ref="I680:I682"/>
    <mergeCell ref="G680:H682"/>
    <mergeCell ref="I707:I709"/>
    <mergeCell ref="G707:H709"/>
    <mergeCell ref="B707:B709"/>
    <mergeCell ref="A707:A709"/>
    <mergeCell ref="B704:B706"/>
    <mergeCell ref="A704:A706"/>
    <mergeCell ref="B701:B703"/>
    <mergeCell ref="A701:A703"/>
    <mergeCell ref="G701:H703"/>
    <mergeCell ref="G704:H706"/>
    <mergeCell ref="I704:I706"/>
    <mergeCell ref="I880:I881"/>
    <mergeCell ref="I864:I866"/>
    <mergeCell ref="I867:I868"/>
    <mergeCell ref="I759:I760"/>
    <mergeCell ref="I761:I762"/>
    <mergeCell ref="A683:A685"/>
    <mergeCell ref="I763:I764"/>
    <mergeCell ref="A1009:A1010"/>
    <mergeCell ref="G1009:H1010"/>
    <mergeCell ref="G243:H245"/>
    <mergeCell ref="I243:I245"/>
    <mergeCell ref="B749:B750"/>
    <mergeCell ref="A749:A750"/>
    <mergeCell ref="I749:I750"/>
    <mergeCell ref="G749:H750"/>
    <mergeCell ref="B872:B874"/>
    <mergeCell ref="A872:A874"/>
    <mergeCell ref="B891:B893"/>
    <mergeCell ref="A891:A893"/>
    <mergeCell ref="I891:I893"/>
    <mergeCell ref="G891:G893"/>
    <mergeCell ref="I903:I905"/>
    <mergeCell ref="G903:H905"/>
    <mergeCell ref="G900:H902"/>
    <mergeCell ref="I900:I902"/>
    <mergeCell ref="B903:B905"/>
    <mergeCell ref="A903:A905"/>
    <mergeCell ref="B900:B902"/>
    <mergeCell ref="A900:A902"/>
    <mergeCell ref="A621:A623"/>
    <mergeCell ref="B621:B623"/>
    <mergeCell ref="G621:H623"/>
    <mergeCell ref="I621:I623"/>
    <mergeCell ref="B646:B648"/>
    <mergeCell ref="A646:A648"/>
    <mergeCell ref="I646:I648"/>
    <mergeCell ref="G646:H648"/>
    <mergeCell ref="B680:B682"/>
    <mergeCell ref="A931:A934"/>
    <mergeCell ref="A535:A537"/>
    <mergeCell ref="B535:B537"/>
    <mergeCell ref="G535:H537"/>
    <mergeCell ref="I535:I537"/>
    <mergeCell ref="B576:B579"/>
    <mergeCell ref="A576:A579"/>
    <mergeCell ref="B572:B575"/>
    <mergeCell ref="A572:A575"/>
    <mergeCell ref="B568:B571"/>
    <mergeCell ref="A568:A571"/>
    <mergeCell ref="G572:H575"/>
    <mergeCell ref="G568:H571"/>
    <mergeCell ref="I568:I571"/>
    <mergeCell ref="I572:I575"/>
    <mergeCell ref="I576:I579"/>
    <mergeCell ref="G576:H579"/>
    <mergeCell ref="B584:B587"/>
    <mergeCell ref="A584:A587"/>
    <mergeCell ref="I584:I587"/>
    <mergeCell ref="G584:H587"/>
    <mergeCell ref="I544:I546"/>
    <mergeCell ref="I547:I549"/>
    <mergeCell ref="I550:I553"/>
    <mergeCell ref="I554:I556"/>
    <mergeCell ref="I557:I559"/>
    <mergeCell ref="I560:I562"/>
    <mergeCell ref="I563:I567"/>
    <mergeCell ref="I580:I583"/>
    <mergeCell ref="B547:B549"/>
    <mergeCell ref="G557:H559"/>
    <mergeCell ref="G554:H556"/>
    <mergeCell ref="G550:H553"/>
    <mergeCell ref="B510:B512"/>
    <mergeCell ref="A519:A521"/>
    <mergeCell ref="A492:A494"/>
    <mergeCell ref="B492:B494"/>
    <mergeCell ref="B477:B479"/>
    <mergeCell ref="A477:A479"/>
    <mergeCell ref="I477:I479"/>
    <mergeCell ref="G477:H479"/>
    <mergeCell ref="B504:B506"/>
    <mergeCell ref="A504:A506"/>
    <mergeCell ref="I504:I506"/>
    <mergeCell ref="G504:H506"/>
    <mergeCell ref="A507:A509"/>
    <mergeCell ref="B507:B509"/>
    <mergeCell ref="G507:H509"/>
    <mergeCell ref="I507:I509"/>
    <mergeCell ref="B516:B518"/>
    <mergeCell ref="A516:A518"/>
    <mergeCell ref="B513:B515"/>
    <mergeCell ref="A513:A515"/>
    <mergeCell ref="G513:H515"/>
    <mergeCell ref="I513:I515"/>
    <mergeCell ref="G516:H518"/>
    <mergeCell ref="I516:I518"/>
    <mergeCell ref="G495:H497"/>
    <mergeCell ref="B483:B485"/>
    <mergeCell ref="A498:A499"/>
    <mergeCell ref="B498:B499"/>
    <mergeCell ref="A500:A503"/>
    <mergeCell ref="A480:A482"/>
    <mergeCell ref="B480:B482"/>
    <mergeCell ref="A483:A485"/>
    <mergeCell ref="I451:I453"/>
    <mergeCell ref="I454:I456"/>
    <mergeCell ref="I457:I459"/>
    <mergeCell ref="I460:I462"/>
    <mergeCell ref="I463:I465"/>
    <mergeCell ref="I397:I399"/>
    <mergeCell ref="I400:I402"/>
    <mergeCell ref="I403:I405"/>
    <mergeCell ref="I419:I421"/>
    <mergeCell ref="I422:I423"/>
    <mergeCell ref="I426:I427"/>
    <mergeCell ref="I428:I429"/>
    <mergeCell ref="I430:I432"/>
    <mergeCell ref="I433:I435"/>
    <mergeCell ref="I436:I438"/>
    <mergeCell ref="G446:H448"/>
    <mergeCell ref="G443:H445"/>
    <mergeCell ref="G449:H450"/>
    <mergeCell ref="G426:H427"/>
    <mergeCell ref="G424:H425"/>
    <mergeCell ref="G422:H423"/>
    <mergeCell ref="G419:H421"/>
    <mergeCell ref="G403:H405"/>
    <mergeCell ref="I424:I425"/>
    <mergeCell ref="G339:H341"/>
    <mergeCell ref="G336:H338"/>
    <mergeCell ref="G333:H335"/>
    <mergeCell ref="I349:I350"/>
    <mergeCell ref="I347:I348"/>
    <mergeCell ref="I345:I346"/>
    <mergeCell ref="I342:I344"/>
    <mergeCell ref="I339:I341"/>
    <mergeCell ref="I336:I338"/>
    <mergeCell ref="I333:I335"/>
    <mergeCell ref="B359:B361"/>
    <mergeCell ref="A359:A361"/>
    <mergeCell ref="I359:I361"/>
    <mergeCell ref="G359:H361"/>
    <mergeCell ref="I351:I352"/>
    <mergeCell ref="I353:I355"/>
    <mergeCell ref="I356:I358"/>
    <mergeCell ref="A353:A355"/>
    <mergeCell ref="B353:B355"/>
    <mergeCell ref="B179:B181"/>
    <mergeCell ref="A179:A181"/>
    <mergeCell ref="I182:I184"/>
    <mergeCell ref="I179:I181"/>
    <mergeCell ref="G182:H184"/>
    <mergeCell ref="G179:H181"/>
    <mergeCell ref="B243:B245"/>
    <mergeCell ref="A243:A245"/>
    <mergeCell ref="B261:B264"/>
    <mergeCell ref="A261:A264"/>
    <mergeCell ref="I261:I264"/>
    <mergeCell ref="G261:H264"/>
    <mergeCell ref="I240:I242"/>
    <mergeCell ref="I246:I250"/>
    <mergeCell ref="I251:I255"/>
    <mergeCell ref="I256:I260"/>
    <mergeCell ref="I192:I196"/>
    <mergeCell ref="I202:I206"/>
    <mergeCell ref="G225:H229"/>
    <mergeCell ref="G220:H224"/>
    <mergeCell ref="G215:H219"/>
    <mergeCell ref="I233:I235"/>
    <mergeCell ref="A189:A191"/>
    <mergeCell ref="B189:B191"/>
    <mergeCell ref="A192:A196"/>
    <mergeCell ref="B192:B196"/>
    <mergeCell ref="G121:H123"/>
    <mergeCell ref="G119:H120"/>
    <mergeCell ref="G115:H118"/>
    <mergeCell ref="I121:I123"/>
    <mergeCell ref="I119:I120"/>
    <mergeCell ref="I115:I118"/>
    <mergeCell ref="B121:B123"/>
    <mergeCell ref="A121:A123"/>
    <mergeCell ref="B119:B120"/>
    <mergeCell ref="A119:A120"/>
    <mergeCell ref="B115:B118"/>
    <mergeCell ref="A115:A118"/>
    <mergeCell ref="B149:B152"/>
    <mergeCell ref="A149:A152"/>
    <mergeCell ref="B145:B147"/>
    <mergeCell ref="A145:A147"/>
    <mergeCell ref="B142:B144"/>
    <mergeCell ref="A142:A144"/>
    <mergeCell ref="B139:B141"/>
    <mergeCell ref="A139:A141"/>
    <mergeCell ref="B131:B134"/>
    <mergeCell ref="A131:A134"/>
    <mergeCell ref="G149:H152"/>
    <mergeCell ref="G148:H148"/>
    <mergeCell ref="G145:H147"/>
    <mergeCell ref="G142:H144"/>
    <mergeCell ref="G139:H141"/>
    <mergeCell ref="G131:H134"/>
    <mergeCell ref="I149:I152"/>
    <mergeCell ref="I145:I147"/>
    <mergeCell ref="I142:I144"/>
    <mergeCell ref="I139:I141"/>
    <mergeCell ref="G65:H69"/>
    <mergeCell ref="G70:H70"/>
    <mergeCell ref="B96:B99"/>
    <mergeCell ref="A96:A99"/>
    <mergeCell ref="G96:H99"/>
    <mergeCell ref="I96:I99"/>
    <mergeCell ref="B104:B106"/>
    <mergeCell ref="A104:A106"/>
    <mergeCell ref="I104:I106"/>
    <mergeCell ref="G104:H106"/>
    <mergeCell ref="G109:H111"/>
    <mergeCell ref="I109:I111"/>
    <mergeCell ref="B109:B111"/>
    <mergeCell ref="A109:A111"/>
    <mergeCell ref="B88:B91"/>
    <mergeCell ref="A92:A95"/>
    <mergeCell ref="A88:A91"/>
    <mergeCell ref="A71:A74"/>
    <mergeCell ref="B71:B74"/>
    <mergeCell ref="G92:H95"/>
    <mergeCell ref="G88:H91"/>
    <mergeCell ref="G83:H87"/>
    <mergeCell ref="B75:B78"/>
    <mergeCell ref="G46:H48"/>
    <mergeCell ref="B39:B42"/>
    <mergeCell ref="A39:A42"/>
    <mergeCell ref="B43:B45"/>
    <mergeCell ref="A43:A45"/>
    <mergeCell ref="B46:B48"/>
    <mergeCell ref="A46:A48"/>
    <mergeCell ref="I39:I42"/>
    <mergeCell ref="I43:I45"/>
    <mergeCell ref="I46:I48"/>
    <mergeCell ref="B54:B56"/>
    <mergeCell ref="A54:A56"/>
    <mergeCell ref="G54:H56"/>
    <mergeCell ref="I18:I20"/>
    <mergeCell ref="B60:B64"/>
    <mergeCell ref="A60:A64"/>
    <mergeCell ref="G60:H64"/>
    <mergeCell ref="I60:I64"/>
    <mergeCell ref="A57:A59"/>
    <mergeCell ref="B57:B59"/>
    <mergeCell ref="A6:A9"/>
    <mergeCell ref="B6:B9"/>
    <mergeCell ref="I6:I9"/>
    <mergeCell ref="G6:H9"/>
    <mergeCell ref="B13:B15"/>
    <mergeCell ref="A13:A15"/>
    <mergeCell ref="G13:H15"/>
    <mergeCell ref="I13:I15"/>
    <mergeCell ref="B16:B17"/>
    <mergeCell ref="A16:A17"/>
    <mergeCell ref="G16:H17"/>
    <mergeCell ref="I16:I17"/>
    <mergeCell ref="B18:B20"/>
    <mergeCell ref="A18:A20"/>
    <mergeCell ref="G18:H20"/>
    <mergeCell ref="G39:H42"/>
    <mergeCell ref="G43:H45"/>
    <mergeCell ref="B33:B35"/>
    <mergeCell ref="A36:A38"/>
    <mergeCell ref="B36:B38"/>
    <mergeCell ref="I1112:I1113"/>
    <mergeCell ref="I1114:I1115"/>
    <mergeCell ref="I1116:I1117"/>
    <mergeCell ref="I1118:I1119"/>
    <mergeCell ref="I1121:I1122"/>
    <mergeCell ref="G4:H5"/>
    <mergeCell ref="G10:H12"/>
    <mergeCell ref="G21:H23"/>
    <mergeCell ref="G27:H29"/>
    <mergeCell ref="G100:H102"/>
    <mergeCell ref="G153:H154"/>
    <mergeCell ref="G1121:H1122"/>
    <mergeCell ref="G1120:H1120"/>
    <mergeCell ref="G1118:H1119"/>
    <mergeCell ref="G1116:H1117"/>
    <mergeCell ref="G1114:H1115"/>
    <mergeCell ref="G1112:H1113"/>
    <mergeCell ref="G1110:H1111"/>
    <mergeCell ref="G1108:H1109"/>
    <mergeCell ref="G1107:H1107"/>
    <mergeCell ref="G30:H32"/>
    <mergeCell ref="G33:H35"/>
    <mergeCell ref="G36:H38"/>
    <mergeCell ref="G49:H53"/>
    <mergeCell ref="G79:H82"/>
    <mergeCell ref="G75:H78"/>
    <mergeCell ref="G71:H74"/>
    <mergeCell ref="I1098:I1099"/>
    <mergeCell ref="I1011:I1012"/>
    <mergeCell ref="I1013:I1015"/>
    <mergeCell ref="I1016:I1018"/>
    <mergeCell ref="I1019:I1021"/>
    <mergeCell ref="I1022:I1024"/>
    <mergeCell ref="I963:I964"/>
    <mergeCell ref="I965:I967"/>
    <mergeCell ref="I968:I970"/>
    <mergeCell ref="I971:I973"/>
    <mergeCell ref="I974:I976"/>
    <mergeCell ref="I977:I980"/>
    <mergeCell ref="I984:I986"/>
    <mergeCell ref="I987:I989"/>
    <mergeCell ref="I990:I992"/>
    <mergeCell ref="B197:B201"/>
    <mergeCell ref="A197:A201"/>
    <mergeCell ref="I1110:I1111"/>
    <mergeCell ref="I882:I884"/>
    <mergeCell ref="G57:H59"/>
    <mergeCell ref="G128:H130"/>
    <mergeCell ref="G124:H127"/>
    <mergeCell ref="G112:H114"/>
    <mergeCell ref="G103:H103"/>
    <mergeCell ref="G175:H178"/>
    <mergeCell ref="G170:H174"/>
    <mergeCell ref="G166:H169"/>
    <mergeCell ref="G163:H165"/>
    <mergeCell ref="I1086:I1089"/>
    <mergeCell ref="I1090:I1092"/>
    <mergeCell ref="I1093:I1095"/>
    <mergeCell ref="I1096:I1097"/>
    <mergeCell ref="I917:I919"/>
    <mergeCell ref="G197:H201"/>
    <mergeCell ref="I869:I871"/>
    <mergeCell ref="I875:I877"/>
    <mergeCell ref="I878:I879"/>
    <mergeCell ref="I935:I938"/>
    <mergeCell ref="I942:I944"/>
    <mergeCell ref="I945:I947"/>
    <mergeCell ref="I948:I950"/>
    <mergeCell ref="I951:I952"/>
    <mergeCell ref="I920:I922"/>
    <mergeCell ref="I815:I817"/>
    <mergeCell ref="I821:I822"/>
    <mergeCell ref="I998:I1001"/>
    <mergeCell ref="I1002:I1005"/>
    <mergeCell ref="I1006:I1008"/>
    <mergeCell ref="I795:I797"/>
    <mergeCell ref="I798:I802"/>
    <mergeCell ref="I803:I805"/>
    <mergeCell ref="I806:I807"/>
    <mergeCell ref="I808:I811"/>
    <mergeCell ref="I812:I814"/>
    <mergeCell ref="I885:I887"/>
    <mergeCell ref="I953:I956"/>
    <mergeCell ref="I957:I959"/>
    <mergeCell ref="I960:I962"/>
    <mergeCell ref="I888:I890"/>
    <mergeCell ref="I894:I896"/>
    <mergeCell ref="I897:I899"/>
    <mergeCell ref="I906:I908"/>
    <mergeCell ref="I909:I910"/>
    <mergeCell ref="I911:I913"/>
    <mergeCell ref="I914:I916"/>
    <mergeCell ref="I848:I850"/>
    <mergeCell ref="I851:I853"/>
    <mergeCell ref="I854:I857"/>
    <mergeCell ref="I981:I983"/>
    <mergeCell ref="I1100:I1102"/>
    <mergeCell ref="I1103:I1104"/>
    <mergeCell ref="I1105:I1106"/>
    <mergeCell ref="I1108:I1109"/>
    <mergeCell ref="I1063:I1065"/>
    <mergeCell ref="I1066:I1068"/>
    <mergeCell ref="I1069:I1071"/>
    <mergeCell ref="I1072:I1073"/>
    <mergeCell ref="I1074:I1076"/>
    <mergeCell ref="I1077:I1078"/>
    <mergeCell ref="I1079:I1080"/>
    <mergeCell ref="I1081:I1082"/>
    <mergeCell ref="I1083:I1085"/>
    <mergeCell ref="I1025:I1026"/>
    <mergeCell ref="I1027:I1028"/>
    <mergeCell ref="I1029:I1030"/>
    <mergeCell ref="I1031:I1032"/>
    <mergeCell ref="I1033:I1035"/>
    <mergeCell ref="I1036:I1038"/>
    <mergeCell ref="I1039:I1041"/>
    <mergeCell ref="I1042:I1044"/>
    <mergeCell ref="I1045:I1047"/>
    <mergeCell ref="I765:I766"/>
    <mergeCell ref="I767:I768"/>
    <mergeCell ref="I769:I770"/>
    <mergeCell ref="I771:I772"/>
    <mergeCell ref="I779:I780"/>
    <mergeCell ref="I781:I782"/>
    <mergeCell ref="I818:I820"/>
    <mergeCell ref="I823:I825"/>
    <mergeCell ref="I829:I830"/>
    <mergeCell ref="I835:I836"/>
    <mergeCell ref="I837:I838"/>
    <mergeCell ref="I839:I840"/>
    <mergeCell ref="I841:I844"/>
    <mergeCell ref="I845:I847"/>
    <mergeCell ref="I783:I786"/>
    <mergeCell ref="I787:I789"/>
    <mergeCell ref="I790:I792"/>
    <mergeCell ref="I826:I828"/>
    <mergeCell ref="I637:I639"/>
    <mergeCell ref="I640:I642"/>
    <mergeCell ref="I735:I737"/>
    <mergeCell ref="I738:I740"/>
    <mergeCell ref="I741:I743"/>
    <mergeCell ref="I744:I745"/>
    <mergeCell ref="I746:I748"/>
    <mergeCell ref="I751:I752"/>
    <mergeCell ref="I753:I754"/>
    <mergeCell ref="I755:I756"/>
    <mergeCell ref="I757:I758"/>
    <mergeCell ref="I677:I679"/>
    <mergeCell ref="I689:I691"/>
    <mergeCell ref="I698:I700"/>
    <mergeCell ref="I710:I713"/>
    <mergeCell ref="I720:I722"/>
    <mergeCell ref="I723:I725"/>
    <mergeCell ref="I726:I728"/>
    <mergeCell ref="I729:I731"/>
    <mergeCell ref="I732:I734"/>
    <mergeCell ref="I717:I719"/>
    <mergeCell ref="I683:I685"/>
    <mergeCell ref="I701:I703"/>
    <mergeCell ref="I449:I450"/>
    <mergeCell ref="I475:I476"/>
    <mergeCell ref="I439:I440"/>
    <mergeCell ref="I441:I442"/>
    <mergeCell ref="I443:I445"/>
    <mergeCell ref="I446:I448"/>
    <mergeCell ref="I618:I620"/>
    <mergeCell ref="I625:I627"/>
    <mergeCell ref="I628:I630"/>
    <mergeCell ref="I649:I651"/>
    <mergeCell ref="I652:I654"/>
    <mergeCell ref="I655:I657"/>
    <mergeCell ref="I658:I660"/>
    <mergeCell ref="I666:I667"/>
    <mergeCell ref="I668:I670"/>
    <mergeCell ref="I695:I697"/>
    <mergeCell ref="I643:I645"/>
    <mergeCell ref="I661:I663"/>
    <mergeCell ref="I597:I599"/>
    <mergeCell ref="I600:I601"/>
    <mergeCell ref="I602:I603"/>
    <mergeCell ref="I604:I606"/>
    <mergeCell ref="I607:I608"/>
    <mergeCell ref="I609:I610"/>
    <mergeCell ref="I611:I613"/>
    <mergeCell ref="I614:I615"/>
    <mergeCell ref="I616:I617"/>
    <mergeCell ref="I686:I688"/>
    <mergeCell ref="I692:I694"/>
    <mergeCell ref="I664:I665"/>
    <mergeCell ref="I631:I633"/>
    <mergeCell ref="I634:I636"/>
    <mergeCell ref="I519:I521"/>
    <mergeCell ref="I522:I524"/>
    <mergeCell ref="I525:I527"/>
    <mergeCell ref="I528:I530"/>
    <mergeCell ref="I531:I534"/>
    <mergeCell ref="I538:I540"/>
    <mergeCell ref="I541:I543"/>
    <mergeCell ref="I588:I590"/>
    <mergeCell ref="I466:I469"/>
    <mergeCell ref="I470:I472"/>
    <mergeCell ref="I473:I474"/>
    <mergeCell ref="I480:I482"/>
    <mergeCell ref="I483:I485"/>
    <mergeCell ref="I486:I488"/>
    <mergeCell ref="I489:I491"/>
    <mergeCell ref="I492:I494"/>
    <mergeCell ref="I498:I499"/>
    <mergeCell ref="I495:I497"/>
    <mergeCell ref="I394:I396"/>
    <mergeCell ref="I415:I418"/>
    <mergeCell ref="I269:I272"/>
    <mergeCell ref="I273:I276"/>
    <mergeCell ref="I277:I280"/>
    <mergeCell ref="I283:I285"/>
    <mergeCell ref="I302:I306"/>
    <mergeCell ref="G1031:H1032"/>
    <mergeCell ref="G1029:H1030"/>
    <mergeCell ref="G1027:H1028"/>
    <mergeCell ref="G1025:H1026"/>
    <mergeCell ref="G1022:H1024"/>
    <mergeCell ref="G1019:H1021"/>
    <mergeCell ref="G1016:H1018"/>
    <mergeCell ref="I330:I332"/>
    <mergeCell ref="G1013:H1015"/>
    <mergeCell ref="G1011:H1012"/>
    <mergeCell ref="G1006:H1008"/>
    <mergeCell ref="G1002:H1005"/>
    <mergeCell ref="G998:H1001"/>
    <mergeCell ref="G997:H997"/>
    <mergeCell ref="G996:H996"/>
    <mergeCell ref="G990:H992"/>
    <mergeCell ref="G987:H989"/>
    <mergeCell ref="I322:I325"/>
    <mergeCell ref="I326:I329"/>
    <mergeCell ref="I385:I387"/>
    <mergeCell ref="I388:I390"/>
    <mergeCell ref="I594:I596"/>
    <mergeCell ref="I591:I593"/>
    <mergeCell ref="I500:I503"/>
    <mergeCell ref="I510:I512"/>
    <mergeCell ref="I4:I5"/>
    <mergeCell ref="I10:I12"/>
    <mergeCell ref="I21:I23"/>
    <mergeCell ref="I27:I29"/>
    <mergeCell ref="I30:I32"/>
    <mergeCell ref="I33:I35"/>
    <mergeCell ref="I36:I38"/>
    <mergeCell ref="I49:I53"/>
    <mergeCell ref="I57:I59"/>
    <mergeCell ref="I71:I74"/>
    <mergeCell ref="I75:I78"/>
    <mergeCell ref="I79:I82"/>
    <mergeCell ref="I83:I87"/>
    <mergeCell ref="I88:I91"/>
    <mergeCell ref="I92:I95"/>
    <mergeCell ref="I100:I102"/>
    <mergeCell ref="I112:I114"/>
    <mergeCell ref="I65:I69"/>
    <mergeCell ref="I362:I363"/>
    <mergeCell ref="I364:I367"/>
    <mergeCell ref="I368:I371"/>
    <mergeCell ref="I377:I380"/>
    <mergeCell ref="I381:I384"/>
    <mergeCell ref="I372:I376"/>
    <mergeCell ref="I286:I288"/>
    <mergeCell ref="I289:I291"/>
    <mergeCell ref="I292:I296"/>
    <mergeCell ref="I307:I308"/>
    <mergeCell ref="I309:I312"/>
    <mergeCell ref="I313:I316"/>
    <mergeCell ref="I317:I321"/>
    <mergeCell ref="G882:H884"/>
    <mergeCell ref="G920:H922"/>
    <mergeCell ref="G1105:H1106"/>
    <mergeCell ref="G1103:H1104"/>
    <mergeCell ref="G1100:H1102"/>
    <mergeCell ref="G1098:H1099"/>
    <mergeCell ref="G1096:H1097"/>
    <mergeCell ref="G1093:H1095"/>
    <mergeCell ref="G1069:H1071"/>
    <mergeCell ref="G1090:H1092"/>
    <mergeCell ref="G1086:H1089"/>
    <mergeCell ref="G1083:H1085"/>
    <mergeCell ref="G1081:H1082"/>
    <mergeCell ref="G1079:H1080"/>
    <mergeCell ref="G1077:H1078"/>
    <mergeCell ref="G1074:H1076"/>
    <mergeCell ref="G1072:H1073"/>
    <mergeCell ref="G1036:H1038"/>
    <mergeCell ref="G1033:H1035"/>
    <mergeCell ref="G953:H956"/>
    <mergeCell ref="G1066:H1068"/>
    <mergeCell ref="G1063:H1065"/>
    <mergeCell ref="G1045:H1047"/>
    <mergeCell ref="G1042:H1044"/>
    <mergeCell ref="G1039:H1041"/>
    <mergeCell ref="G984:H986"/>
    <mergeCell ref="G977:H980"/>
    <mergeCell ref="G974:H976"/>
    <mergeCell ref="G885:H887"/>
    <mergeCell ref="G845:H847"/>
    <mergeCell ref="G841:H844"/>
    <mergeCell ref="G839:H840"/>
    <mergeCell ref="A1051:I1051"/>
    <mergeCell ref="G1052:H1052"/>
    <mergeCell ref="G1053:H1053"/>
    <mergeCell ref="G1054:H1054"/>
    <mergeCell ref="G1055:H1055"/>
    <mergeCell ref="G1056:H1056"/>
    <mergeCell ref="G1057:H1057"/>
    <mergeCell ref="G1058:H1058"/>
    <mergeCell ref="G1059:H1059"/>
    <mergeCell ref="G1060:H1060"/>
    <mergeCell ref="G1061:H1061"/>
    <mergeCell ref="A1062:I1062"/>
    <mergeCell ref="G880:H881"/>
    <mergeCell ref="G878:H879"/>
    <mergeCell ref="G875:H877"/>
    <mergeCell ref="G869:H871"/>
    <mergeCell ref="G867:H868"/>
    <mergeCell ref="G864:H866"/>
    <mergeCell ref="G854:H857"/>
    <mergeCell ref="G837:H838"/>
    <mergeCell ref="G835:H836"/>
    <mergeCell ref="G829:H830"/>
    <mergeCell ref="G823:H825"/>
    <mergeCell ref="G851:H853"/>
    <mergeCell ref="G848:H850"/>
    <mergeCell ref="G808:H811"/>
    <mergeCell ref="G821:H822"/>
    <mergeCell ref="G815:H817"/>
    <mergeCell ref="G812:H814"/>
    <mergeCell ref="G818:H820"/>
    <mergeCell ref="G826:H828"/>
    <mergeCell ref="G981:H983"/>
    <mergeCell ref="G951:H952"/>
    <mergeCell ref="G948:H950"/>
    <mergeCell ref="G945:H947"/>
    <mergeCell ref="G942:H944"/>
    <mergeCell ref="G965:H967"/>
    <mergeCell ref="G963:H964"/>
    <mergeCell ref="G935:H938"/>
    <mergeCell ref="G917:H919"/>
    <mergeCell ref="G914:H916"/>
    <mergeCell ref="G911:H913"/>
    <mergeCell ref="G909:H910"/>
    <mergeCell ref="G906:H908"/>
    <mergeCell ref="G897:H899"/>
    <mergeCell ref="G894:H896"/>
    <mergeCell ref="G888:H890"/>
    <mergeCell ref="G971:H973"/>
    <mergeCell ref="G968:H970"/>
    <mergeCell ref="G960:H962"/>
    <mergeCell ref="G957:H959"/>
    <mergeCell ref="G732:H734"/>
    <mergeCell ref="G729:H731"/>
    <mergeCell ref="G806:H807"/>
    <mergeCell ref="G803:H805"/>
    <mergeCell ref="G798:H802"/>
    <mergeCell ref="G795:H797"/>
    <mergeCell ref="G790:H792"/>
    <mergeCell ref="G628:H630"/>
    <mergeCell ref="G689:H691"/>
    <mergeCell ref="G677:H679"/>
    <mergeCell ref="G668:H670"/>
    <mergeCell ref="G783:H786"/>
    <mergeCell ref="G781:H782"/>
    <mergeCell ref="G779:H780"/>
    <mergeCell ref="G771:H772"/>
    <mergeCell ref="G769:H770"/>
    <mergeCell ref="G767:H768"/>
    <mergeCell ref="G765:H766"/>
    <mergeCell ref="G763:H764"/>
    <mergeCell ref="G787:H789"/>
    <mergeCell ref="G631:H633"/>
    <mergeCell ref="G683:H685"/>
    <mergeCell ref="G759:H760"/>
    <mergeCell ref="G761:H762"/>
    <mergeCell ref="G609:H610"/>
    <mergeCell ref="G607:H608"/>
    <mergeCell ref="G604:H606"/>
    <mergeCell ref="G602:H603"/>
    <mergeCell ref="G625:H627"/>
    <mergeCell ref="G624:H624"/>
    <mergeCell ref="G618:H620"/>
    <mergeCell ref="G616:H617"/>
    <mergeCell ref="G753:H754"/>
    <mergeCell ref="G751:H752"/>
    <mergeCell ref="G746:H748"/>
    <mergeCell ref="G744:H745"/>
    <mergeCell ref="G741:H743"/>
    <mergeCell ref="G563:H567"/>
    <mergeCell ref="G560:H562"/>
    <mergeCell ref="G695:H697"/>
    <mergeCell ref="G643:H645"/>
    <mergeCell ref="G661:H663"/>
    <mergeCell ref="G686:H688"/>
    <mergeCell ref="G692:H694"/>
    <mergeCell ref="G666:H667"/>
    <mergeCell ref="G658:H660"/>
    <mergeCell ref="G655:H657"/>
    <mergeCell ref="G652:H654"/>
    <mergeCell ref="G649:H651"/>
    <mergeCell ref="G664:H665"/>
    <mergeCell ref="G717:H719"/>
    <mergeCell ref="G640:H642"/>
    <mergeCell ref="G637:H639"/>
    <mergeCell ref="G634:H636"/>
    <mergeCell ref="G723:H725"/>
    <mergeCell ref="G726:H728"/>
    <mergeCell ref="G600:H601"/>
    <mergeCell ref="G597:H599"/>
    <mergeCell ref="G594:H596"/>
    <mergeCell ref="G580:H583"/>
    <mergeCell ref="G547:H549"/>
    <mergeCell ref="G544:H546"/>
    <mergeCell ref="G541:H543"/>
    <mergeCell ref="G538:H540"/>
    <mergeCell ref="G531:H534"/>
    <mergeCell ref="G528:H530"/>
    <mergeCell ref="G525:H527"/>
    <mergeCell ref="G522:H524"/>
    <mergeCell ref="G519:H521"/>
    <mergeCell ref="G510:H512"/>
    <mergeCell ref="G588:H590"/>
    <mergeCell ref="G591:H593"/>
    <mergeCell ref="G428:H429"/>
    <mergeCell ref="G475:H476"/>
    <mergeCell ref="G377:H380"/>
    <mergeCell ref="G368:H371"/>
    <mergeCell ref="G364:H367"/>
    <mergeCell ref="G362:H363"/>
    <mergeCell ref="G356:H358"/>
    <mergeCell ref="G353:H355"/>
    <mergeCell ref="G400:H402"/>
    <mergeCell ref="G397:H399"/>
    <mergeCell ref="G381:H384"/>
    <mergeCell ref="G433:H435"/>
    <mergeCell ref="G436:H438"/>
    <mergeCell ref="G372:H376"/>
    <mergeCell ref="G394:H396"/>
    <mergeCell ref="G388:H390"/>
    <mergeCell ref="G385:H387"/>
    <mergeCell ref="G415:H418"/>
    <mergeCell ref="G158:H159"/>
    <mergeCell ref="G185:H188"/>
    <mergeCell ref="G189:H191"/>
    <mergeCell ref="G192:H196"/>
    <mergeCell ref="G202:H206"/>
    <mergeCell ref="G265:H268"/>
    <mergeCell ref="G256:H260"/>
    <mergeCell ref="G251:H255"/>
    <mergeCell ref="G289:H291"/>
    <mergeCell ref="G286:H288"/>
    <mergeCell ref="G283:H285"/>
    <mergeCell ref="G430:H432"/>
    <mergeCell ref="G349:H350"/>
    <mergeCell ref="G347:H348"/>
    <mergeCell ref="G345:H346"/>
    <mergeCell ref="G342:H344"/>
    <mergeCell ref="G155:H157"/>
    <mergeCell ref="I124:I127"/>
    <mergeCell ref="I128:I130"/>
    <mergeCell ref="I207:I209"/>
    <mergeCell ref="I210:I214"/>
    <mergeCell ref="I215:I219"/>
    <mergeCell ref="I220:I224"/>
    <mergeCell ref="I225:I229"/>
    <mergeCell ref="I230:I232"/>
    <mergeCell ref="I236:I239"/>
    <mergeCell ref="I153:I154"/>
    <mergeCell ref="I155:I157"/>
    <mergeCell ref="I158:I159"/>
    <mergeCell ref="I163:I165"/>
    <mergeCell ref="I166:I169"/>
    <mergeCell ref="I170:I174"/>
    <mergeCell ref="I175:I178"/>
    <mergeCell ref="I185:I188"/>
    <mergeCell ref="I189:I191"/>
    <mergeCell ref="G233:H235"/>
    <mergeCell ref="I131:I134"/>
    <mergeCell ref="G160:H162"/>
    <mergeCell ref="I265:I268"/>
    <mergeCell ref="B1011:B1012"/>
    <mergeCell ref="G317:H321"/>
    <mergeCell ref="G313:H316"/>
    <mergeCell ref="G309:H312"/>
    <mergeCell ref="G307:H308"/>
    <mergeCell ref="G292:H296"/>
    <mergeCell ref="G351:H352"/>
    <mergeCell ref="G330:H332"/>
    <mergeCell ref="G326:H329"/>
    <mergeCell ref="G322:H325"/>
    <mergeCell ref="G277:H280"/>
    <mergeCell ref="G273:H276"/>
    <mergeCell ref="G269:H272"/>
    <mergeCell ref="G500:H503"/>
    <mergeCell ref="G498:H499"/>
    <mergeCell ref="G492:H494"/>
    <mergeCell ref="G489:H491"/>
    <mergeCell ref="G486:H488"/>
    <mergeCell ref="G483:H485"/>
    <mergeCell ref="G480:H482"/>
    <mergeCell ref="G473:H474"/>
    <mergeCell ref="G470:H472"/>
    <mergeCell ref="G466:H469"/>
    <mergeCell ref="G463:H465"/>
    <mergeCell ref="G460:H462"/>
    <mergeCell ref="G457:H459"/>
    <mergeCell ref="G454:H456"/>
    <mergeCell ref="G451:H453"/>
    <mergeCell ref="G302:H306"/>
    <mergeCell ref="G441:H442"/>
    <mergeCell ref="G439:H440"/>
    <mergeCell ref="A1039:A1041"/>
    <mergeCell ref="B1039:B1041"/>
    <mergeCell ref="A1042:A1044"/>
    <mergeCell ref="B1042:B1044"/>
    <mergeCell ref="A1045:A1047"/>
    <mergeCell ref="B1045:B1047"/>
    <mergeCell ref="A1027:A1028"/>
    <mergeCell ref="B1027:B1028"/>
    <mergeCell ref="A1029:A1030"/>
    <mergeCell ref="B1029:B1030"/>
    <mergeCell ref="A1031:A1032"/>
    <mergeCell ref="B1031:B1032"/>
    <mergeCell ref="A1033:A1035"/>
    <mergeCell ref="B1033:B1035"/>
    <mergeCell ref="A1036:A1038"/>
    <mergeCell ref="B1036:B1038"/>
    <mergeCell ref="A987:A989"/>
    <mergeCell ref="B987:B989"/>
    <mergeCell ref="A1016:A1018"/>
    <mergeCell ref="B1016:B1018"/>
    <mergeCell ref="A1019:A1021"/>
    <mergeCell ref="B1019:B1021"/>
    <mergeCell ref="A1022:A1024"/>
    <mergeCell ref="B1022:B1024"/>
    <mergeCell ref="A1025:A1026"/>
    <mergeCell ref="B1025:B1026"/>
    <mergeCell ref="A1002:A1005"/>
    <mergeCell ref="B1002:B1005"/>
    <mergeCell ref="A1006:A1008"/>
    <mergeCell ref="B1006:B1008"/>
    <mergeCell ref="A1011:A1012"/>
    <mergeCell ref="B1009:B1010"/>
    <mergeCell ref="B945:B947"/>
    <mergeCell ref="A948:A950"/>
    <mergeCell ref="B948:B950"/>
    <mergeCell ref="A953:A956"/>
    <mergeCell ref="A894:A896"/>
    <mergeCell ref="B894:B896"/>
    <mergeCell ref="A878:A879"/>
    <mergeCell ref="B878:B879"/>
    <mergeCell ref="A1013:A1015"/>
    <mergeCell ref="B1013:B1015"/>
    <mergeCell ref="A990:A992"/>
    <mergeCell ref="B990:B992"/>
    <mergeCell ref="A998:A1001"/>
    <mergeCell ref="B998:B1001"/>
    <mergeCell ref="A977:A980"/>
    <mergeCell ref="B977:B980"/>
    <mergeCell ref="A984:A986"/>
    <mergeCell ref="B984:B986"/>
    <mergeCell ref="A957:A959"/>
    <mergeCell ref="B957:B959"/>
    <mergeCell ref="A960:A962"/>
    <mergeCell ref="B960:B962"/>
    <mergeCell ref="A963:A964"/>
    <mergeCell ref="B963:B964"/>
    <mergeCell ref="A965:A967"/>
    <mergeCell ref="B965:B967"/>
    <mergeCell ref="A968:A970"/>
    <mergeCell ref="B968:B970"/>
    <mergeCell ref="B981:B983"/>
    <mergeCell ref="A981:A983"/>
    <mergeCell ref="A974:A976"/>
    <mergeCell ref="B974:B976"/>
    <mergeCell ref="A1114:A1115"/>
    <mergeCell ref="B1114:B1115"/>
    <mergeCell ref="A1116:A1117"/>
    <mergeCell ref="B1116:B1117"/>
    <mergeCell ref="A1121:A1122"/>
    <mergeCell ref="B1121:B1122"/>
    <mergeCell ref="A1118:A1119"/>
    <mergeCell ref="B1118:B1119"/>
    <mergeCell ref="A1086:A1089"/>
    <mergeCell ref="B1086:B1089"/>
    <mergeCell ref="A1090:A1092"/>
    <mergeCell ref="B1090:B1092"/>
    <mergeCell ref="A1093:A1095"/>
    <mergeCell ref="B1093:B1095"/>
    <mergeCell ref="A1096:A1097"/>
    <mergeCell ref="B1096:B1097"/>
    <mergeCell ref="A1110:A1111"/>
    <mergeCell ref="B1110:B1111"/>
    <mergeCell ref="A1098:A1099"/>
    <mergeCell ref="B1098:B1099"/>
    <mergeCell ref="A1103:A1104"/>
    <mergeCell ref="B1103:B1104"/>
    <mergeCell ref="A1105:A1106"/>
    <mergeCell ref="A1112:A1113"/>
    <mergeCell ref="B1112:B1113"/>
    <mergeCell ref="B1105:B1106"/>
    <mergeCell ref="A1100:A1102"/>
    <mergeCell ref="B1100:B1102"/>
    <mergeCell ref="A1108:A1109"/>
    <mergeCell ref="B1108:B1109"/>
    <mergeCell ref="A779:A780"/>
    <mergeCell ref="B779:B780"/>
    <mergeCell ref="A781:A782"/>
    <mergeCell ref="B781:B782"/>
    <mergeCell ref="A821:A822"/>
    <mergeCell ref="B821:B822"/>
    <mergeCell ref="B787:B789"/>
    <mergeCell ref="A790:A792"/>
    <mergeCell ref="B790:B792"/>
    <mergeCell ref="A867:A868"/>
    <mergeCell ref="B867:B868"/>
    <mergeCell ref="A869:A871"/>
    <mergeCell ref="B869:B871"/>
    <mergeCell ref="B951:B952"/>
    <mergeCell ref="A971:A973"/>
    <mergeCell ref="B971:B973"/>
    <mergeCell ref="A897:A899"/>
    <mergeCell ref="B897:B899"/>
    <mergeCell ref="A906:A908"/>
    <mergeCell ref="B906:B908"/>
    <mergeCell ref="A806:A807"/>
    <mergeCell ref="B806:B807"/>
    <mergeCell ref="A803:A805"/>
    <mergeCell ref="B803:B805"/>
    <mergeCell ref="A783:A786"/>
    <mergeCell ref="B783:B786"/>
    <mergeCell ref="B826:B828"/>
    <mergeCell ref="B953:B956"/>
    <mergeCell ref="A839:A840"/>
    <mergeCell ref="A835:A836"/>
    <mergeCell ref="B835:B836"/>
    <mergeCell ref="A945:A947"/>
    <mergeCell ref="A600:A601"/>
    <mergeCell ref="B600:B601"/>
    <mergeCell ref="A607:A608"/>
    <mergeCell ref="B607:B608"/>
    <mergeCell ref="B917:B919"/>
    <mergeCell ref="A935:A938"/>
    <mergeCell ref="B920:B922"/>
    <mergeCell ref="A920:A922"/>
    <mergeCell ref="A882:A884"/>
    <mergeCell ref="B882:B884"/>
    <mergeCell ref="A875:A877"/>
    <mergeCell ref="B875:B877"/>
    <mergeCell ref="A826:A828"/>
    <mergeCell ref="B769:B770"/>
    <mergeCell ref="A771:A772"/>
    <mergeCell ref="B823:B825"/>
    <mergeCell ref="B818:B820"/>
    <mergeCell ref="A818:A820"/>
    <mergeCell ref="A787:A789"/>
    <mergeCell ref="B839:B840"/>
    <mergeCell ref="A841:A844"/>
    <mergeCell ref="B841:B844"/>
    <mergeCell ref="A851:A853"/>
    <mergeCell ref="B851:B853"/>
    <mergeCell ref="A854:A857"/>
    <mergeCell ref="B854:B857"/>
    <mergeCell ref="A864:A866"/>
    <mergeCell ref="B864:B866"/>
    <mergeCell ref="B935:B938"/>
    <mergeCell ref="A888:A890"/>
    <mergeCell ref="B888:B890"/>
    <mergeCell ref="A848:A850"/>
    <mergeCell ref="A1074:A1076"/>
    <mergeCell ref="B1074:B1076"/>
    <mergeCell ref="A1077:A1078"/>
    <mergeCell ref="B1077:B1078"/>
    <mergeCell ref="A1079:A1080"/>
    <mergeCell ref="B1079:B1080"/>
    <mergeCell ref="A1081:A1082"/>
    <mergeCell ref="B1081:B1082"/>
    <mergeCell ref="A1083:A1085"/>
    <mergeCell ref="B1083:B1085"/>
    <mergeCell ref="A732:A734"/>
    <mergeCell ref="B732:B734"/>
    <mergeCell ref="A909:A910"/>
    <mergeCell ref="B909:B910"/>
    <mergeCell ref="A911:A913"/>
    <mergeCell ref="B911:B913"/>
    <mergeCell ref="A914:A916"/>
    <mergeCell ref="B914:B916"/>
    <mergeCell ref="A917:A919"/>
    <mergeCell ref="A942:A944"/>
    <mergeCell ref="B942:B944"/>
    <mergeCell ref="A951:A952"/>
    <mergeCell ref="B848:B850"/>
    <mergeCell ref="A845:A847"/>
    <mergeCell ref="B845:B847"/>
    <mergeCell ref="A885:A887"/>
    <mergeCell ref="B885:B887"/>
    <mergeCell ref="A746:A748"/>
    <mergeCell ref="A755:A756"/>
    <mergeCell ref="B755:B756"/>
    <mergeCell ref="A757:A758"/>
    <mergeCell ref="B829:B830"/>
    <mergeCell ref="A602:A603"/>
    <mergeCell ref="B602:B603"/>
    <mergeCell ref="A155:A157"/>
    <mergeCell ref="B155:B157"/>
    <mergeCell ref="A158:A159"/>
    <mergeCell ref="B158:B159"/>
    <mergeCell ref="A185:A188"/>
    <mergeCell ref="B185:B188"/>
    <mergeCell ref="A277:A280"/>
    <mergeCell ref="B277:B280"/>
    <mergeCell ref="A309:A312"/>
    <mergeCell ref="B309:B312"/>
    <mergeCell ref="A313:A316"/>
    <mergeCell ref="B313:B316"/>
    <mergeCell ref="A317:A321"/>
    <mergeCell ref="B317:B321"/>
    <mergeCell ref="A322:A325"/>
    <mergeCell ref="B322:B325"/>
    <mergeCell ref="A175:A178"/>
    <mergeCell ref="B175:B178"/>
    <mergeCell ref="A202:A206"/>
    <mergeCell ref="B202:B206"/>
    <mergeCell ref="A166:A169"/>
    <mergeCell ref="B166:B169"/>
    <mergeCell ref="A170:A174"/>
    <mergeCell ref="B170:B174"/>
    <mergeCell ref="A265:A268"/>
    <mergeCell ref="B265:B268"/>
    <mergeCell ref="A269:A272"/>
    <mergeCell ref="B269:B272"/>
    <mergeCell ref="B273:B276"/>
    <mergeCell ref="A210:A214"/>
    <mergeCell ref="A588:A590"/>
    <mergeCell ref="B302:B306"/>
    <mergeCell ref="A302:A306"/>
    <mergeCell ref="B349:B350"/>
    <mergeCell ref="A349:A350"/>
    <mergeCell ref="B347:B348"/>
    <mergeCell ref="A347:A348"/>
    <mergeCell ref="B345:B346"/>
    <mergeCell ref="A345:A346"/>
    <mergeCell ref="B342:B344"/>
    <mergeCell ref="A342:A344"/>
    <mergeCell ref="B339:B341"/>
    <mergeCell ref="A339:A341"/>
    <mergeCell ref="B336:B338"/>
    <mergeCell ref="A336:A338"/>
    <mergeCell ref="A381:A384"/>
    <mergeCell ref="B519:B521"/>
    <mergeCell ref="A538:A540"/>
    <mergeCell ref="B381:B384"/>
    <mergeCell ref="A397:A399"/>
    <mergeCell ref="B531:B534"/>
    <mergeCell ref="B333:B335"/>
    <mergeCell ref="A333:A335"/>
    <mergeCell ref="A388:A390"/>
    <mergeCell ref="B385:B387"/>
    <mergeCell ref="A385:A387"/>
    <mergeCell ref="B415:B418"/>
    <mergeCell ref="A415:A418"/>
    <mergeCell ref="A454:A456"/>
    <mergeCell ref="A531:A534"/>
    <mergeCell ref="B454:B456"/>
    <mergeCell ref="A473:A474"/>
    <mergeCell ref="A609:A610"/>
    <mergeCell ref="B609:B610"/>
    <mergeCell ref="A560:A562"/>
    <mergeCell ref="B560:B562"/>
    <mergeCell ref="A230:A232"/>
    <mergeCell ref="B230:B232"/>
    <mergeCell ref="A246:A250"/>
    <mergeCell ref="B246:B250"/>
    <mergeCell ref="A351:A352"/>
    <mergeCell ref="B351:B352"/>
    <mergeCell ref="B289:B291"/>
    <mergeCell ref="A292:A296"/>
    <mergeCell ref="B292:B296"/>
    <mergeCell ref="A307:A308"/>
    <mergeCell ref="B307:B308"/>
    <mergeCell ref="B597:B599"/>
    <mergeCell ref="B689:B691"/>
    <mergeCell ref="B655:B657"/>
    <mergeCell ref="A658:A660"/>
    <mergeCell ref="B658:B660"/>
    <mergeCell ref="A649:A651"/>
    <mergeCell ref="B649:B651"/>
    <mergeCell ref="A652:A654"/>
    <mergeCell ref="B652:B654"/>
    <mergeCell ref="B683:B685"/>
    <mergeCell ref="A368:A371"/>
    <mergeCell ref="B368:B371"/>
    <mergeCell ref="A451:A453"/>
    <mergeCell ref="B451:B453"/>
    <mergeCell ref="B591:B593"/>
    <mergeCell ref="A591:A593"/>
    <mergeCell ref="B588:B590"/>
    <mergeCell ref="A550:A553"/>
    <mergeCell ref="B538:B540"/>
    <mergeCell ref="B500:B503"/>
    <mergeCell ref="A422:A423"/>
    <mergeCell ref="B422:B423"/>
    <mergeCell ref="A424:A425"/>
    <mergeCell ref="A436:A438"/>
    <mergeCell ref="B433:B435"/>
    <mergeCell ref="A729:A731"/>
    <mergeCell ref="B729:B731"/>
    <mergeCell ref="A625:A627"/>
    <mergeCell ref="B625:B627"/>
    <mergeCell ref="A628:A630"/>
    <mergeCell ref="B628:B630"/>
    <mergeCell ref="A666:A667"/>
    <mergeCell ref="B666:B667"/>
    <mergeCell ref="A668:A670"/>
    <mergeCell ref="B668:B670"/>
    <mergeCell ref="A677:A679"/>
    <mergeCell ref="B710:B713"/>
    <mergeCell ref="B677:B679"/>
    <mergeCell ref="B695:B697"/>
    <mergeCell ref="A695:A697"/>
    <mergeCell ref="B692:B694"/>
    <mergeCell ref="A692:A694"/>
    <mergeCell ref="B686:B688"/>
    <mergeCell ref="A686:A688"/>
    <mergeCell ref="A698:A700"/>
    <mergeCell ref="B698:B700"/>
    <mergeCell ref="A710:A713"/>
    <mergeCell ref="A689:A691"/>
    <mergeCell ref="B643:B645"/>
    <mergeCell ref="A837:A838"/>
    <mergeCell ref="B837:B838"/>
    <mergeCell ref="A735:A737"/>
    <mergeCell ref="B735:B737"/>
    <mergeCell ref="A738:A740"/>
    <mergeCell ref="B738:B740"/>
    <mergeCell ref="A808:A811"/>
    <mergeCell ref="B808:B811"/>
    <mergeCell ref="A812:A814"/>
    <mergeCell ref="B812:B814"/>
    <mergeCell ref="A815:A817"/>
    <mergeCell ref="A723:A725"/>
    <mergeCell ref="A726:A728"/>
    <mergeCell ref="B726:B728"/>
    <mergeCell ref="A823:A825"/>
    <mergeCell ref="B815:B817"/>
    <mergeCell ref="B746:B748"/>
    <mergeCell ref="A751:A752"/>
    <mergeCell ref="B751:B752"/>
    <mergeCell ref="A795:A797"/>
    <mergeCell ref="B795:B797"/>
    <mergeCell ref="A798:A802"/>
    <mergeCell ref="B798:B802"/>
    <mergeCell ref="A763:A764"/>
    <mergeCell ref="B763:B764"/>
    <mergeCell ref="A765:A766"/>
    <mergeCell ref="B765:B766"/>
    <mergeCell ref="B767:B768"/>
    <mergeCell ref="A767:A768"/>
    <mergeCell ref="B741:B743"/>
    <mergeCell ref="A769:A770"/>
    <mergeCell ref="B761:B762"/>
    <mergeCell ref="B880:B881"/>
    <mergeCell ref="A563:A567"/>
    <mergeCell ref="B563:B567"/>
    <mergeCell ref="A580:A583"/>
    <mergeCell ref="B580:B583"/>
    <mergeCell ref="A594:A596"/>
    <mergeCell ref="B594:B596"/>
    <mergeCell ref="A597:A599"/>
    <mergeCell ref="B428:B429"/>
    <mergeCell ref="A430:A432"/>
    <mergeCell ref="B430:B432"/>
    <mergeCell ref="A439:A440"/>
    <mergeCell ref="B439:B440"/>
    <mergeCell ref="A544:A546"/>
    <mergeCell ref="B544:B546"/>
    <mergeCell ref="A547:A549"/>
    <mergeCell ref="A541:A543"/>
    <mergeCell ref="B541:B543"/>
    <mergeCell ref="A525:A527"/>
    <mergeCell ref="B525:B527"/>
    <mergeCell ref="A528:A530"/>
    <mergeCell ref="A522:A524"/>
    <mergeCell ref="B522:B524"/>
    <mergeCell ref="A554:A556"/>
    <mergeCell ref="B554:B556"/>
    <mergeCell ref="A557:A559"/>
    <mergeCell ref="B557:B559"/>
    <mergeCell ref="A753:A754"/>
    <mergeCell ref="B753:B754"/>
    <mergeCell ref="A604:A606"/>
    <mergeCell ref="B604:B606"/>
    <mergeCell ref="A829:A830"/>
    <mergeCell ref="B528:B530"/>
    <mergeCell ref="A286:A288"/>
    <mergeCell ref="B286:B288"/>
    <mergeCell ref="B397:B399"/>
    <mergeCell ref="A364:A367"/>
    <mergeCell ref="B364:B367"/>
    <mergeCell ref="B330:B332"/>
    <mergeCell ref="A215:A219"/>
    <mergeCell ref="B215:B219"/>
    <mergeCell ref="A403:A405"/>
    <mergeCell ref="B403:B405"/>
    <mergeCell ref="A441:A442"/>
    <mergeCell ref="B441:B442"/>
    <mergeCell ref="A433:A435"/>
    <mergeCell ref="A428:A429"/>
    <mergeCell ref="B394:B396"/>
    <mergeCell ref="A394:A396"/>
    <mergeCell ref="B449:B450"/>
    <mergeCell ref="A449:A450"/>
    <mergeCell ref="A475:A476"/>
    <mergeCell ref="B475:B476"/>
    <mergeCell ref="B388:B390"/>
    <mergeCell ref="A443:A445"/>
    <mergeCell ref="B443:B445"/>
    <mergeCell ref="A446:A448"/>
    <mergeCell ref="B446:B448"/>
    <mergeCell ref="B473:B474"/>
    <mergeCell ref="B409:B411"/>
    <mergeCell ref="A409:A411"/>
    <mergeCell ref="B412:B414"/>
    <mergeCell ref="A412:A414"/>
    <mergeCell ref="A510:A512"/>
    <mergeCell ref="B495:B497"/>
    <mergeCell ref="A495:A497"/>
    <mergeCell ref="A400:A402"/>
    <mergeCell ref="B400:B402"/>
    <mergeCell ref="A377:A380"/>
    <mergeCell ref="B377:B380"/>
    <mergeCell ref="A419:A421"/>
    <mergeCell ref="B424:B425"/>
    <mergeCell ref="B436:B438"/>
    <mergeCell ref="B419:B421"/>
    <mergeCell ref="A426:A427"/>
    <mergeCell ref="B426:B427"/>
    <mergeCell ref="A362:A363"/>
    <mergeCell ref="B362:B363"/>
    <mergeCell ref="A486:A488"/>
    <mergeCell ref="B486:B488"/>
    <mergeCell ref="A489:A491"/>
    <mergeCell ref="B489:B491"/>
    <mergeCell ref="A49:A53"/>
    <mergeCell ref="B49:B53"/>
    <mergeCell ref="B83:B87"/>
    <mergeCell ref="A100:A102"/>
    <mergeCell ref="B100:B102"/>
    <mergeCell ref="A128:A130"/>
    <mergeCell ref="A220:A224"/>
    <mergeCell ref="B220:B224"/>
    <mergeCell ref="A236:A239"/>
    <mergeCell ref="B236:B239"/>
    <mergeCell ref="A273:A276"/>
    <mergeCell ref="B233:B235"/>
    <mergeCell ref="A233:A235"/>
    <mergeCell ref="B240:B242"/>
    <mergeCell ref="A283:A285"/>
    <mergeCell ref="B283:B285"/>
    <mergeCell ref="A251:A255"/>
    <mergeCell ref="B251:B255"/>
    <mergeCell ref="A256:A260"/>
    <mergeCell ref="B256:B260"/>
    <mergeCell ref="B210:B214"/>
    <mergeCell ref="A207:A209"/>
    <mergeCell ref="B207:B209"/>
    <mergeCell ref="B65:B69"/>
    <mergeCell ref="A65:A69"/>
    <mergeCell ref="B92:B95"/>
    <mergeCell ref="A112:A114"/>
    <mergeCell ref="B112:B114"/>
    <mergeCell ref="B160:B162"/>
    <mergeCell ref="A160:A162"/>
    <mergeCell ref="B182:B184"/>
    <mergeCell ref="A182:A184"/>
    <mergeCell ref="A75:A78"/>
    <mergeCell ref="A124:A127"/>
    <mergeCell ref="B281:B282"/>
    <mergeCell ref="A281:A282"/>
    <mergeCell ref="G281:H282"/>
    <mergeCell ref="B406:B408"/>
    <mergeCell ref="A406:A408"/>
    <mergeCell ref="A1069:A1071"/>
    <mergeCell ref="B1069:B1071"/>
    <mergeCell ref="A1072:A1073"/>
    <mergeCell ref="B1072:B1073"/>
    <mergeCell ref="A326:A329"/>
    <mergeCell ref="B326:B329"/>
    <mergeCell ref="A1063:A1065"/>
    <mergeCell ref="B1063:B1065"/>
    <mergeCell ref="A1066:A1068"/>
    <mergeCell ref="B1066:B1068"/>
    <mergeCell ref="A470:A472"/>
    <mergeCell ref="B470:B472"/>
    <mergeCell ref="A463:A465"/>
    <mergeCell ref="B463:B465"/>
    <mergeCell ref="A457:A459"/>
    <mergeCell ref="B457:B459"/>
    <mergeCell ref="A460:A462"/>
    <mergeCell ref="B460:B462"/>
    <mergeCell ref="A466:A469"/>
    <mergeCell ref="B466:B469"/>
    <mergeCell ref="A616:A617"/>
    <mergeCell ref="B616:B617"/>
    <mergeCell ref="A618:A620"/>
    <mergeCell ref="A744:A745"/>
    <mergeCell ref="B744:B745"/>
    <mergeCell ref="B124:B127"/>
    <mergeCell ref="A330:A332"/>
    <mergeCell ref="G230:H232"/>
    <mergeCell ref="G240:H242"/>
    <mergeCell ref="G236:H239"/>
    <mergeCell ref="G391:H393"/>
    <mergeCell ref="I391:I393"/>
    <mergeCell ref="B759:B760"/>
    <mergeCell ref="C1:D1"/>
    <mergeCell ref="E1:F1"/>
    <mergeCell ref="H2:I2"/>
    <mergeCell ref="H3:I3"/>
    <mergeCell ref="A79:A82"/>
    <mergeCell ref="B79:B82"/>
    <mergeCell ref="A83:A87"/>
    <mergeCell ref="A4:A5"/>
    <mergeCell ref="B4:B5"/>
    <mergeCell ref="C4:C5"/>
    <mergeCell ref="D4:D5"/>
    <mergeCell ref="E4:F4"/>
    <mergeCell ref="A27:A29"/>
    <mergeCell ref="B27:B29"/>
    <mergeCell ref="A30:A32"/>
    <mergeCell ref="B30:B32"/>
    <mergeCell ref="A33:A35"/>
    <mergeCell ref="C2:G3"/>
    <mergeCell ref="A2:B2"/>
    <mergeCell ref="A3:B3"/>
    <mergeCell ref="A10:A12"/>
    <mergeCell ref="B10:B12"/>
    <mergeCell ref="A21:A23"/>
    <mergeCell ref="B21:B23"/>
    <mergeCell ref="A861:A863"/>
    <mergeCell ref="A880:A881"/>
    <mergeCell ref="I412:I414"/>
    <mergeCell ref="I409:I411"/>
    <mergeCell ref="I406:I408"/>
    <mergeCell ref="G406:H408"/>
    <mergeCell ref="G409:H411"/>
    <mergeCell ref="G412:H414"/>
    <mergeCell ref="B128:B130"/>
    <mergeCell ref="A153:A154"/>
    <mergeCell ref="B153:B154"/>
    <mergeCell ref="A163:A165"/>
    <mergeCell ref="B163:B165"/>
    <mergeCell ref="A372:A376"/>
    <mergeCell ref="B372:B376"/>
    <mergeCell ref="G210:H214"/>
    <mergeCell ref="G207:H209"/>
    <mergeCell ref="G246:H250"/>
    <mergeCell ref="A741:A743"/>
    <mergeCell ref="B611:B613"/>
    <mergeCell ref="A655:A657"/>
    <mergeCell ref="B661:B663"/>
    <mergeCell ref="A661:A663"/>
    <mergeCell ref="B614:B615"/>
    <mergeCell ref="B618:B620"/>
    <mergeCell ref="A289:A291"/>
    <mergeCell ref="A225:A229"/>
    <mergeCell ref="B225:B229"/>
    <mergeCell ref="A240:A242"/>
    <mergeCell ref="B550:B553"/>
    <mergeCell ref="A356:A358"/>
    <mergeCell ref="B356:B358"/>
    <mergeCell ref="A391:A393"/>
    <mergeCell ref="B391:B393"/>
    <mergeCell ref="B1048:B1050"/>
    <mergeCell ref="A1048:A1050"/>
    <mergeCell ref="G1048:H1050"/>
    <mergeCell ref="I1048:I1050"/>
    <mergeCell ref="B717:B719"/>
    <mergeCell ref="A717:A719"/>
    <mergeCell ref="B714:B716"/>
    <mergeCell ref="A714:A716"/>
    <mergeCell ref="G714:H716"/>
    <mergeCell ref="I714:I716"/>
    <mergeCell ref="A775:A778"/>
    <mergeCell ref="B775:B778"/>
    <mergeCell ref="G775:H778"/>
    <mergeCell ref="I775:I778"/>
    <mergeCell ref="B793:B794"/>
    <mergeCell ref="A793:A794"/>
    <mergeCell ref="G793:H794"/>
    <mergeCell ref="I793:I794"/>
    <mergeCell ref="B831:B832"/>
    <mergeCell ref="A831:A832"/>
    <mergeCell ref="G831:H832"/>
    <mergeCell ref="I831:I832"/>
    <mergeCell ref="A858:A860"/>
    <mergeCell ref="B858:B860"/>
    <mergeCell ref="G858:H860"/>
    <mergeCell ref="G861:H863"/>
    <mergeCell ref="I861:I863"/>
    <mergeCell ref="I858:I860"/>
    <mergeCell ref="A761:A762"/>
    <mergeCell ref="B861:B863"/>
    <mergeCell ref="A773:A774"/>
    <mergeCell ref="B773:B774"/>
    <mergeCell ref="G773:H774"/>
    <mergeCell ref="I773:I774"/>
    <mergeCell ref="A611:A613"/>
    <mergeCell ref="B757:B758"/>
    <mergeCell ref="A759:A760"/>
    <mergeCell ref="A614:A615"/>
    <mergeCell ref="B664:B665"/>
    <mergeCell ref="A664:A665"/>
    <mergeCell ref="B640:B642"/>
    <mergeCell ref="A640:A642"/>
    <mergeCell ref="B637:B639"/>
    <mergeCell ref="A637:A639"/>
    <mergeCell ref="B634:B636"/>
    <mergeCell ref="A634:A636"/>
    <mergeCell ref="B631:B633"/>
    <mergeCell ref="A631:A633"/>
    <mergeCell ref="A643:A645"/>
    <mergeCell ref="B723:B725"/>
    <mergeCell ref="A720:A722"/>
    <mergeCell ref="B720:B722"/>
    <mergeCell ref="B771:B772"/>
    <mergeCell ref="G614:H615"/>
    <mergeCell ref="G611:H613"/>
    <mergeCell ref="G757:H758"/>
    <mergeCell ref="G755:H756"/>
    <mergeCell ref="G720:H722"/>
    <mergeCell ref="G710:H713"/>
    <mergeCell ref="G698:H700"/>
    <mergeCell ref="G738:H740"/>
    <mergeCell ref="G735:H737"/>
  </mergeCells>
  <hyperlinks>
    <hyperlink ref="A3" r:id="rId1"/>
    <hyperlink ref="A1" location="Содержание!A1" display="Содержание"/>
    <hyperlink ref="B1" location="ТОМФЛОН!A1" display="ТОМФЛОН"/>
    <hyperlink ref="C1:D1" location="'Прайс СМАЗКИ'!A1" display="СМАЗКИ"/>
    <hyperlink ref="E1:F1" location="Масла!A1" display="МАСЛА"/>
    <hyperlink ref="G1" location="'ИНСТРУМЕНТ смазочный'!A1" display="ИНСТРУМЕНТ смазочный"/>
    <hyperlink ref="H1" location="'Антифризы,ТЖ'!A1" display="Антифризы,ТЖ"/>
    <hyperlink ref="I1" location="'Таблица аналогов'!A1" display="Таблица аналогов"/>
  </hyperlinks>
  <printOptions horizontalCentered="1"/>
  <pageMargins left="0.31496062992125984" right="0.31496062992125984" top="0.31496062992125984" bottom="0.31496062992125984" header="0" footer="0"/>
  <pageSetup paperSize="9" scale="69" fitToHeight="0" orientation="portrait" r:id="rId2"/>
  <rowBreaks count="12" manualBreakCount="12">
    <brk id="95" max="8" man="1"/>
    <brk id="184" max="8" man="1"/>
    <brk id="276" max="8" man="1"/>
    <brk id="367" max="8" man="1"/>
    <brk id="459" max="8" man="1"/>
    <brk id="549" max="8" man="1"/>
    <brk id="642" max="8" man="1"/>
    <brk id="734" max="8" man="1"/>
    <brk id="825" max="8" man="1"/>
    <brk id="919" max="8" man="1"/>
    <brk id="1010" max="8" man="1"/>
    <brk id="1092" max="8" man="1"/>
  </rowBreak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rgb="FFFF9900"/>
  </sheetPr>
  <dimension ref="A1:N265"/>
  <sheetViews>
    <sheetView view="pageBreakPreview" zoomScale="90" zoomScaleNormal="60" zoomScaleSheetLayoutView="90" workbookViewId="0">
      <pane ySplit="5" topLeftCell="A6" activePane="bottomLeft" state="frozen"/>
      <selection pane="bottomLeft" activeCell="E1" sqref="E1:F1"/>
    </sheetView>
  </sheetViews>
  <sheetFormatPr defaultRowHeight="12" x14ac:dyDescent="0.25"/>
  <cols>
    <col min="1" max="1" width="28.7109375" style="3" customWidth="1"/>
    <col min="2" max="2" width="15.42578125" style="150" customWidth="1"/>
    <col min="3" max="3" width="6.42578125" style="149" customWidth="1"/>
    <col min="4" max="4" width="5.42578125" style="150" customWidth="1"/>
    <col min="5" max="5" width="8.140625" style="152" customWidth="1"/>
    <col min="6" max="6" width="7.140625" style="148" customWidth="1"/>
    <col min="7" max="7" width="7.7109375" style="148" customWidth="1"/>
    <col min="8" max="8" width="7.140625" style="148" customWidth="1"/>
    <col min="9" max="9" width="15.5703125" style="3" customWidth="1"/>
    <col min="10" max="12" width="7.140625" style="3" customWidth="1"/>
    <col min="13" max="13" width="7.140625" style="147" customWidth="1"/>
    <col min="14" max="14" width="12.5703125" style="148" customWidth="1"/>
    <col min="15" max="15" width="6.42578125" style="3" customWidth="1"/>
    <col min="16" max="36" width="8.28515625" style="3" customWidth="1"/>
    <col min="37" max="16384" width="9.140625" style="3"/>
  </cols>
  <sheetData>
    <row r="1" spans="1:14" s="263" customFormat="1" ht="18.75" customHeight="1" x14ac:dyDescent="0.25">
      <c r="A1" s="261" t="s">
        <v>1251</v>
      </c>
      <c r="B1" s="264" t="s">
        <v>393</v>
      </c>
      <c r="C1" s="555" t="s">
        <v>392</v>
      </c>
      <c r="D1" s="555"/>
      <c r="E1" s="556" t="s">
        <v>726</v>
      </c>
      <c r="F1" s="556"/>
      <c r="G1" s="555" t="s">
        <v>1248</v>
      </c>
      <c r="H1" s="555"/>
      <c r="I1" s="555"/>
      <c r="J1" s="738" t="s">
        <v>1252</v>
      </c>
      <c r="K1" s="738"/>
      <c r="L1" s="738"/>
      <c r="M1" s="738" t="s">
        <v>626</v>
      </c>
      <c r="N1" s="738"/>
    </row>
    <row r="2" spans="1:14" ht="24" customHeight="1" x14ac:dyDescent="0.25">
      <c r="A2" s="570" t="s">
        <v>1246</v>
      </c>
      <c r="B2" s="570"/>
      <c r="C2" s="569" t="s">
        <v>1386</v>
      </c>
      <c r="D2" s="569"/>
      <c r="E2" s="569"/>
      <c r="F2" s="569"/>
      <c r="G2" s="569"/>
      <c r="H2" s="569"/>
      <c r="I2" s="569"/>
      <c r="J2" s="744" t="s">
        <v>1311</v>
      </c>
      <c r="K2" s="744"/>
      <c r="L2" s="744"/>
      <c r="M2" s="744"/>
      <c r="N2" s="744"/>
    </row>
    <row r="3" spans="1:14" ht="18.75" customHeight="1" x14ac:dyDescent="0.25">
      <c r="A3" s="743" t="s">
        <v>168</v>
      </c>
      <c r="B3" s="743"/>
      <c r="C3" s="746"/>
      <c r="D3" s="746"/>
      <c r="E3" s="746"/>
      <c r="F3" s="746"/>
      <c r="G3" s="746"/>
      <c r="H3" s="746"/>
      <c r="I3" s="746"/>
      <c r="J3" s="745" t="s">
        <v>1310</v>
      </c>
      <c r="K3" s="745"/>
      <c r="L3" s="745"/>
      <c r="M3" s="745"/>
      <c r="N3" s="745"/>
    </row>
    <row r="4" spans="1:14" ht="11.25" customHeight="1" x14ac:dyDescent="0.25">
      <c r="A4" s="739" t="s">
        <v>0</v>
      </c>
      <c r="B4" s="739" t="s">
        <v>54</v>
      </c>
      <c r="C4" s="740" t="s">
        <v>1</v>
      </c>
      <c r="D4" s="741" t="s">
        <v>4</v>
      </c>
      <c r="E4" s="742" t="s">
        <v>70</v>
      </c>
      <c r="F4" s="742"/>
      <c r="G4" s="742" t="s">
        <v>1880</v>
      </c>
      <c r="H4" s="742"/>
      <c r="I4" s="747" t="s">
        <v>391</v>
      </c>
      <c r="J4" s="748"/>
      <c r="K4" s="748"/>
      <c r="L4" s="748"/>
      <c r="M4" s="751">
        <v>45309</v>
      </c>
      <c r="N4" s="752"/>
    </row>
    <row r="5" spans="1:14" ht="11.25" customHeight="1" x14ac:dyDescent="0.25">
      <c r="A5" s="739"/>
      <c r="B5" s="739"/>
      <c r="C5" s="740"/>
      <c r="D5" s="741"/>
      <c r="E5" s="266" t="s">
        <v>44</v>
      </c>
      <c r="F5" s="158" t="s">
        <v>66</v>
      </c>
      <c r="G5" s="304" t="s">
        <v>44</v>
      </c>
      <c r="H5" s="158" t="s">
        <v>66</v>
      </c>
      <c r="I5" s="749"/>
      <c r="J5" s="750"/>
      <c r="K5" s="750"/>
      <c r="L5" s="750"/>
      <c r="M5" s="753"/>
      <c r="N5" s="754"/>
    </row>
    <row r="6" spans="1:14" x14ac:dyDescent="0.25">
      <c r="A6" s="680" t="s">
        <v>665</v>
      </c>
      <c r="B6" s="680"/>
      <c r="C6" s="680"/>
      <c r="D6" s="680"/>
      <c r="E6" s="680"/>
      <c r="F6" s="680"/>
      <c r="G6" s="680"/>
      <c r="H6" s="680"/>
      <c r="I6" s="680"/>
      <c r="J6" s="680"/>
      <c r="K6" s="680"/>
      <c r="L6" s="680"/>
      <c r="M6" s="680"/>
      <c r="N6" s="680"/>
    </row>
    <row r="7" spans="1:14" ht="35.25" customHeight="1" x14ac:dyDescent="0.25">
      <c r="A7" s="449" t="s">
        <v>906</v>
      </c>
      <c r="B7" s="450" t="s">
        <v>80</v>
      </c>
      <c r="C7" s="450" t="s">
        <v>128</v>
      </c>
      <c r="D7" s="455">
        <v>0.16500000000000001</v>
      </c>
      <c r="E7" s="457" t="s">
        <v>167</v>
      </c>
      <c r="F7" s="172">
        <v>180.1506</v>
      </c>
      <c r="G7" s="452" t="s">
        <v>169</v>
      </c>
      <c r="H7" s="453" t="s">
        <v>167</v>
      </c>
      <c r="I7" s="723" t="s">
        <v>735</v>
      </c>
      <c r="J7" s="724"/>
      <c r="K7" s="724"/>
      <c r="L7" s="724"/>
      <c r="M7" s="724"/>
      <c r="N7" s="725"/>
    </row>
    <row r="8" spans="1:14" ht="32.25" customHeight="1" x14ac:dyDescent="0.25">
      <c r="A8" s="159" t="s">
        <v>714</v>
      </c>
      <c r="B8" s="251" t="s">
        <v>143</v>
      </c>
      <c r="C8" s="160" t="s">
        <v>5</v>
      </c>
      <c r="D8" s="186">
        <v>0.18</v>
      </c>
      <c r="E8" s="151" t="s">
        <v>167</v>
      </c>
      <c r="F8" s="146">
        <v>199.1808</v>
      </c>
      <c r="G8" s="452" t="s">
        <v>169</v>
      </c>
      <c r="H8" s="453" t="s">
        <v>167</v>
      </c>
      <c r="I8" s="782" t="s">
        <v>810</v>
      </c>
      <c r="J8" s="783"/>
      <c r="K8" s="783"/>
      <c r="L8" s="783"/>
      <c r="M8" s="783"/>
      <c r="N8" s="784"/>
    </row>
    <row r="9" spans="1:14" ht="15.75" customHeight="1" x14ac:dyDescent="0.25">
      <c r="A9" s="681" t="s">
        <v>1283</v>
      </c>
      <c r="B9" s="160" t="s">
        <v>138</v>
      </c>
      <c r="C9" s="160" t="s">
        <v>750</v>
      </c>
      <c r="D9" s="186"/>
      <c r="E9" s="151" t="s">
        <v>167</v>
      </c>
      <c r="F9" s="146">
        <v>376.51214999999996</v>
      </c>
      <c r="G9" s="452" t="s">
        <v>169</v>
      </c>
      <c r="H9" s="453" t="s">
        <v>167</v>
      </c>
      <c r="I9" s="723" t="s">
        <v>1177</v>
      </c>
      <c r="J9" s="724"/>
      <c r="K9" s="724"/>
      <c r="L9" s="724"/>
      <c r="M9" s="724"/>
      <c r="N9" s="725"/>
    </row>
    <row r="10" spans="1:14" ht="15.75" customHeight="1" x14ac:dyDescent="0.25">
      <c r="A10" s="670"/>
      <c r="B10" s="160" t="s">
        <v>1176</v>
      </c>
      <c r="C10" s="160" t="s">
        <v>135</v>
      </c>
      <c r="D10" s="186"/>
      <c r="E10" s="151" t="s">
        <v>167</v>
      </c>
      <c r="F10" s="146">
        <v>514.52625</v>
      </c>
      <c r="G10" s="452" t="s">
        <v>169</v>
      </c>
      <c r="H10" s="453" t="s">
        <v>167</v>
      </c>
      <c r="I10" s="776"/>
      <c r="J10" s="777"/>
      <c r="K10" s="777"/>
      <c r="L10" s="777"/>
      <c r="M10" s="777"/>
      <c r="N10" s="778"/>
    </row>
    <row r="11" spans="1:14" ht="15.75" customHeight="1" x14ac:dyDescent="0.25">
      <c r="A11" s="660"/>
      <c r="B11" s="240" t="s">
        <v>138</v>
      </c>
      <c r="C11" s="240" t="s">
        <v>1175</v>
      </c>
      <c r="D11" s="186"/>
      <c r="E11" s="151" t="s">
        <v>167</v>
      </c>
      <c r="F11" s="241">
        <v>762.70950000000005</v>
      </c>
      <c r="G11" s="452" t="s">
        <v>169</v>
      </c>
      <c r="H11" s="453" t="s">
        <v>167</v>
      </c>
      <c r="I11" s="779"/>
      <c r="J11" s="780"/>
      <c r="K11" s="780"/>
      <c r="L11" s="780"/>
      <c r="M11" s="780"/>
      <c r="N11" s="781"/>
    </row>
    <row r="12" spans="1:14" s="300" customFormat="1" x14ac:dyDescent="0.25">
      <c r="A12" s="681" t="s">
        <v>1284</v>
      </c>
      <c r="B12" s="295"/>
      <c r="C12" s="295" t="s">
        <v>750</v>
      </c>
      <c r="D12" s="186"/>
      <c r="E12" s="151" t="s">
        <v>167</v>
      </c>
      <c r="F12" s="299">
        <v>319.66200000000003</v>
      </c>
      <c r="G12" s="452" t="s">
        <v>169</v>
      </c>
      <c r="H12" s="453" t="s">
        <v>167</v>
      </c>
      <c r="I12" s="785" t="s">
        <v>1285</v>
      </c>
      <c r="J12" s="786"/>
      <c r="K12" s="786"/>
      <c r="L12" s="786"/>
      <c r="M12" s="786"/>
      <c r="N12" s="787"/>
    </row>
    <row r="13" spans="1:14" s="300" customFormat="1" x14ac:dyDescent="0.25">
      <c r="A13" s="670"/>
      <c r="B13" s="295"/>
      <c r="C13" s="295" t="s">
        <v>135</v>
      </c>
      <c r="D13" s="186"/>
      <c r="E13" s="151" t="s">
        <v>167</v>
      </c>
      <c r="F13" s="299">
        <v>385.32900000000001</v>
      </c>
      <c r="G13" s="452" t="s">
        <v>169</v>
      </c>
      <c r="H13" s="453" t="s">
        <v>167</v>
      </c>
      <c r="I13" s="788"/>
      <c r="J13" s="789"/>
      <c r="K13" s="789"/>
      <c r="L13" s="789"/>
      <c r="M13" s="789"/>
      <c r="N13" s="790"/>
    </row>
    <row r="14" spans="1:14" s="316" customFormat="1" x14ac:dyDescent="0.25">
      <c r="A14" s="660"/>
      <c r="B14" s="323"/>
      <c r="C14" s="323" t="s">
        <v>1175</v>
      </c>
      <c r="D14" s="186"/>
      <c r="E14" s="151" t="s">
        <v>167</v>
      </c>
      <c r="F14" s="324">
        <v>545.16000000000008</v>
      </c>
      <c r="G14" s="452" t="s">
        <v>169</v>
      </c>
      <c r="H14" s="453" t="s">
        <v>167</v>
      </c>
      <c r="I14" s="791"/>
      <c r="J14" s="792"/>
      <c r="K14" s="792"/>
      <c r="L14" s="792"/>
      <c r="M14" s="792"/>
      <c r="N14" s="793"/>
    </row>
    <row r="15" spans="1:14" s="300" customFormat="1" ht="13.5" customHeight="1" x14ac:dyDescent="0.25">
      <c r="A15" s="681" t="s">
        <v>1490</v>
      </c>
      <c r="B15" s="296" t="s">
        <v>138</v>
      </c>
      <c r="C15" s="296" t="s">
        <v>134</v>
      </c>
      <c r="D15" s="188">
        <v>0.105</v>
      </c>
      <c r="E15" s="296" t="s">
        <v>167</v>
      </c>
      <c r="F15" s="172">
        <v>175.54425000000001</v>
      </c>
      <c r="G15" s="452" t="s">
        <v>169</v>
      </c>
      <c r="H15" s="453" t="s">
        <v>167</v>
      </c>
      <c r="I15" s="760"/>
      <c r="J15" s="761"/>
      <c r="K15" s="761"/>
      <c r="L15" s="761"/>
      <c r="M15" s="761"/>
      <c r="N15" s="762"/>
    </row>
    <row r="16" spans="1:14" s="300" customFormat="1" ht="13.5" customHeight="1" x14ac:dyDescent="0.25">
      <c r="A16" s="670"/>
      <c r="B16" s="296" t="s">
        <v>138</v>
      </c>
      <c r="C16" s="296" t="s">
        <v>135</v>
      </c>
      <c r="D16" s="188">
        <v>0.21</v>
      </c>
      <c r="E16" s="296" t="s">
        <v>167</v>
      </c>
      <c r="F16" s="172">
        <v>213.0744</v>
      </c>
      <c r="G16" s="452" t="s">
        <v>169</v>
      </c>
      <c r="H16" s="453" t="s">
        <v>167</v>
      </c>
      <c r="I16" s="763"/>
      <c r="J16" s="764"/>
      <c r="K16" s="764"/>
      <c r="L16" s="764"/>
      <c r="M16" s="764"/>
      <c r="N16" s="765"/>
    </row>
    <row r="17" spans="1:14" s="300" customFormat="1" ht="13.5" customHeight="1" x14ac:dyDescent="0.25">
      <c r="A17" s="660"/>
      <c r="B17" s="296" t="s">
        <v>138</v>
      </c>
      <c r="C17" s="296" t="s">
        <v>1175</v>
      </c>
      <c r="D17" s="188">
        <v>0.3</v>
      </c>
      <c r="E17" s="296" t="s">
        <v>167</v>
      </c>
      <c r="F17" s="172">
        <v>260.28974999999997</v>
      </c>
      <c r="G17" s="452" t="s">
        <v>169</v>
      </c>
      <c r="H17" s="453" t="s">
        <v>167</v>
      </c>
      <c r="I17" s="766"/>
      <c r="J17" s="767"/>
      <c r="K17" s="767"/>
      <c r="L17" s="767"/>
      <c r="M17" s="767"/>
      <c r="N17" s="768"/>
    </row>
    <row r="18" spans="1:14" s="316" customFormat="1" ht="13.5" customHeight="1" x14ac:dyDescent="0.25">
      <c r="A18" s="379" t="s">
        <v>1491</v>
      </c>
      <c r="B18" s="378" t="s">
        <v>138</v>
      </c>
      <c r="C18" s="378" t="s">
        <v>1286</v>
      </c>
      <c r="D18" s="188"/>
      <c r="E18" s="363" t="s">
        <v>167</v>
      </c>
      <c r="F18" s="172">
        <v>297.36</v>
      </c>
      <c r="G18" s="452" t="s">
        <v>169</v>
      </c>
      <c r="H18" s="453" t="s">
        <v>167</v>
      </c>
      <c r="I18" s="770"/>
      <c r="J18" s="771"/>
      <c r="K18" s="771"/>
      <c r="L18" s="771"/>
      <c r="M18" s="771"/>
      <c r="N18" s="772"/>
    </row>
    <row r="19" spans="1:14" s="316" customFormat="1" ht="13.5" customHeight="1" x14ac:dyDescent="0.25">
      <c r="A19" s="386" t="s">
        <v>1508</v>
      </c>
      <c r="B19" s="381" t="s">
        <v>138</v>
      </c>
      <c r="C19" s="381" t="s">
        <v>134</v>
      </c>
      <c r="D19" s="385"/>
      <c r="E19" s="376" t="s">
        <v>167</v>
      </c>
      <c r="F19" s="172">
        <v>177.17700000000002</v>
      </c>
      <c r="G19" s="452" t="s">
        <v>169</v>
      </c>
      <c r="H19" s="453" t="s">
        <v>167</v>
      </c>
      <c r="I19" s="770"/>
      <c r="J19" s="771"/>
      <c r="K19" s="771"/>
      <c r="L19" s="771"/>
      <c r="M19" s="771"/>
      <c r="N19" s="772"/>
    </row>
    <row r="20" spans="1:14" s="316" customFormat="1" ht="24" x14ac:dyDescent="0.25">
      <c r="A20" s="364" t="s">
        <v>1543</v>
      </c>
      <c r="B20" s="363" t="s">
        <v>138</v>
      </c>
      <c r="C20" s="363" t="s">
        <v>1286</v>
      </c>
      <c r="D20" s="188"/>
      <c r="E20" s="363" t="s">
        <v>167</v>
      </c>
      <c r="F20" s="172">
        <v>332.05200000000002</v>
      </c>
      <c r="G20" s="452" t="s">
        <v>169</v>
      </c>
      <c r="H20" s="453" t="s">
        <v>167</v>
      </c>
      <c r="I20" s="712"/>
      <c r="J20" s="713"/>
      <c r="K20" s="713"/>
      <c r="L20" s="713"/>
      <c r="M20" s="713"/>
      <c r="N20" s="714"/>
    </row>
    <row r="21" spans="1:14" s="316" customFormat="1" ht="13.5" customHeight="1" x14ac:dyDescent="0.25">
      <c r="A21" s="773" t="s">
        <v>1377</v>
      </c>
      <c r="B21" s="773"/>
      <c r="C21" s="773"/>
      <c r="D21" s="773"/>
      <c r="E21" s="773"/>
      <c r="F21" s="773"/>
      <c r="G21" s="773"/>
      <c r="H21" s="773"/>
      <c r="I21" s="773"/>
      <c r="J21" s="773"/>
      <c r="K21" s="773"/>
      <c r="L21" s="773"/>
      <c r="M21" s="773"/>
      <c r="N21" s="773"/>
    </row>
    <row r="22" spans="1:14" ht="12.75" x14ac:dyDescent="0.25">
      <c r="A22" s="689" t="s">
        <v>1378</v>
      </c>
      <c r="B22" s="688" t="s">
        <v>1379</v>
      </c>
      <c r="C22" s="358" t="s">
        <v>135</v>
      </c>
      <c r="D22" s="187"/>
      <c r="E22" s="358" t="s">
        <v>167</v>
      </c>
      <c r="F22" s="246"/>
      <c r="G22" s="452" t="s">
        <v>169</v>
      </c>
      <c r="H22" s="246" t="s">
        <v>167</v>
      </c>
      <c r="I22" s="774"/>
      <c r="J22" s="774"/>
      <c r="K22" s="774"/>
      <c r="L22" s="774"/>
      <c r="M22" s="774"/>
      <c r="N22" s="774"/>
    </row>
    <row r="23" spans="1:14" ht="12.75" x14ac:dyDescent="0.25">
      <c r="A23" s="689"/>
      <c r="B23" s="688"/>
      <c r="C23" s="358" t="s">
        <v>3</v>
      </c>
      <c r="D23" s="187" t="s">
        <v>1380</v>
      </c>
      <c r="E23" s="358" t="s">
        <v>167</v>
      </c>
      <c r="F23" s="246"/>
      <c r="G23" s="452" t="s">
        <v>169</v>
      </c>
      <c r="H23" s="456" t="s">
        <v>167</v>
      </c>
      <c r="I23" s="774"/>
      <c r="J23" s="774"/>
      <c r="K23" s="774"/>
      <c r="L23" s="774"/>
      <c r="M23" s="774"/>
      <c r="N23" s="774"/>
    </row>
    <row r="24" spans="1:14" ht="12.75" x14ac:dyDescent="0.25">
      <c r="A24" s="689" t="s">
        <v>1381</v>
      </c>
      <c r="B24" s="688" t="s">
        <v>1382</v>
      </c>
      <c r="C24" s="358" t="s">
        <v>135</v>
      </c>
      <c r="D24" s="187"/>
      <c r="E24" s="358" t="s">
        <v>167</v>
      </c>
      <c r="F24" s="246">
        <v>2129.4251916000003</v>
      </c>
      <c r="G24" s="452" t="s">
        <v>169</v>
      </c>
      <c r="H24" s="456" t="s">
        <v>167</v>
      </c>
      <c r="I24" s="775" t="s">
        <v>1878</v>
      </c>
      <c r="J24" s="775"/>
      <c r="K24" s="775"/>
      <c r="L24" s="775"/>
      <c r="M24" s="775"/>
      <c r="N24" s="775"/>
    </row>
    <row r="25" spans="1:14" ht="12.75" x14ac:dyDescent="0.25">
      <c r="A25" s="689"/>
      <c r="B25" s="688"/>
      <c r="C25" s="358" t="s">
        <v>3</v>
      </c>
      <c r="D25" s="187" t="s">
        <v>1380</v>
      </c>
      <c r="E25" s="358" t="s">
        <v>167</v>
      </c>
      <c r="F25" s="246"/>
      <c r="G25" s="452" t="s">
        <v>169</v>
      </c>
      <c r="H25" s="456" t="s">
        <v>167</v>
      </c>
      <c r="I25" s="775"/>
      <c r="J25" s="775"/>
      <c r="K25" s="775"/>
      <c r="L25" s="775"/>
      <c r="M25" s="775"/>
      <c r="N25" s="775"/>
    </row>
    <row r="26" spans="1:14" s="300" customFormat="1" ht="12.75" x14ac:dyDescent="0.25">
      <c r="A26" s="689" t="s">
        <v>1383</v>
      </c>
      <c r="B26" s="688" t="s">
        <v>1384</v>
      </c>
      <c r="C26" s="358" t="s">
        <v>135</v>
      </c>
      <c r="D26" s="187"/>
      <c r="E26" s="358" t="s">
        <v>167</v>
      </c>
      <c r="F26" s="246"/>
      <c r="G26" s="452" t="s">
        <v>169</v>
      </c>
      <c r="H26" s="456" t="s">
        <v>167</v>
      </c>
      <c r="I26" s="774"/>
      <c r="J26" s="774"/>
      <c r="K26" s="774"/>
      <c r="L26" s="774"/>
      <c r="M26" s="774"/>
      <c r="N26" s="774"/>
    </row>
    <row r="27" spans="1:14" ht="12.75" x14ac:dyDescent="0.25">
      <c r="A27" s="689"/>
      <c r="B27" s="688"/>
      <c r="C27" s="358" t="s">
        <v>3</v>
      </c>
      <c r="D27" s="187" t="s">
        <v>1380</v>
      </c>
      <c r="E27" s="358" t="s">
        <v>167</v>
      </c>
      <c r="F27" s="246"/>
      <c r="G27" s="452" t="s">
        <v>169</v>
      </c>
      <c r="H27" s="456" t="s">
        <v>167</v>
      </c>
      <c r="I27" s="774"/>
      <c r="J27" s="774"/>
      <c r="K27" s="774"/>
      <c r="L27" s="774"/>
      <c r="M27" s="774"/>
      <c r="N27" s="774"/>
    </row>
    <row r="28" spans="1:14" x14ac:dyDescent="0.25">
      <c r="A28" s="680" t="s">
        <v>668</v>
      </c>
      <c r="B28" s="680"/>
      <c r="C28" s="680"/>
      <c r="D28" s="680"/>
      <c r="E28" s="680"/>
      <c r="F28" s="680"/>
      <c r="G28" s="680"/>
      <c r="H28" s="680"/>
      <c r="I28" s="680"/>
      <c r="J28" s="680"/>
      <c r="K28" s="680"/>
      <c r="L28" s="680"/>
      <c r="M28" s="680"/>
      <c r="N28" s="680"/>
    </row>
    <row r="29" spans="1:14" x14ac:dyDescent="0.25">
      <c r="A29" s="164" t="s">
        <v>81</v>
      </c>
      <c r="B29" s="684" t="s">
        <v>82</v>
      </c>
      <c r="C29" s="162" t="s">
        <v>71</v>
      </c>
      <c r="D29" s="189">
        <v>1.5</v>
      </c>
      <c r="E29" s="204">
        <v>5786298</v>
      </c>
      <c r="F29" s="169">
        <v>8679.4470000000001</v>
      </c>
      <c r="G29" s="306" t="s">
        <v>169</v>
      </c>
      <c r="H29" s="169"/>
      <c r="I29" s="769" t="s">
        <v>720</v>
      </c>
      <c r="J29" s="769"/>
      <c r="K29" s="769"/>
      <c r="L29" s="769"/>
      <c r="M29" s="769"/>
      <c r="N29" s="769"/>
    </row>
    <row r="30" spans="1:14" x14ac:dyDescent="0.25">
      <c r="A30" s="159" t="s">
        <v>83</v>
      </c>
      <c r="B30" s="669"/>
      <c r="C30" s="160" t="s">
        <v>71</v>
      </c>
      <c r="D30" s="186">
        <v>1.5</v>
      </c>
      <c r="E30" s="151">
        <v>5147100</v>
      </c>
      <c r="F30" s="146">
        <v>7720.6500000000005</v>
      </c>
      <c r="G30" s="306" t="s">
        <v>169</v>
      </c>
      <c r="H30" s="169"/>
      <c r="I30" s="769" t="s">
        <v>721</v>
      </c>
      <c r="J30" s="769"/>
      <c r="K30" s="769"/>
      <c r="L30" s="769"/>
      <c r="M30" s="769"/>
      <c r="N30" s="769"/>
    </row>
    <row r="31" spans="1:14" x14ac:dyDescent="0.25">
      <c r="A31" s="159" t="s">
        <v>84</v>
      </c>
      <c r="B31" s="662"/>
      <c r="C31" s="160" t="s">
        <v>71</v>
      </c>
      <c r="D31" s="186">
        <v>1.5</v>
      </c>
      <c r="E31" s="151">
        <v>4748100.3990000002</v>
      </c>
      <c r="F31" s="146">
        <v>7122.1505985000003</v>
      </c>
      <c r="G31" s="306" t="s">
        <v>169</v>
      </c>
      <c r="H31" s="169"/>
      <c r="I31" s="769" t="s">
        <v>914</v>
      </c>
      <c r="J31" s="769"/>
      <c r="K31" s="769"/>
      <c r="L31" s="769"/>
      <c r="M31" s="769"/>
      <c r="N31" s="769"/>
    </row>
    <row r="32" spans="1:14" x14ac:dyDescent="0.25">
      <c r="A32" s="301" t="s">
        <v>1280</v>
      </c>
      <c r="B32" s="684" t="s">
        <v>1385</v>
      </c>
      <c r="C32" s="295" t="s">
        <v>3</v>
      </c>
      <c r="D32" s="295">
        <v>1</v>
      </c>
      <c r="E32" s="151">
        <v>789081.3</v>
      </c>
      <c r="F32" s="299">
        <v>789.08130000000006</v>
      </c>
      <c r="G32" s="306" t="s">
        <v>169</v>
      </c>
      <c r="H32" s="298"/>
      <c r="I32" s="769" t="s">
        <v>1282</v>
      </c>
      <c r="J32" s="769"/>
      <c r="K32" s="769"/>
      <c r="L32" s="769"/>
      <c r="M32" s="769"/>
      <c r="N32" s="769"/>
    </row>
    <row r="33" spans="1:14" x14ac:dyDescent="0.25">
      <c r="A33" s="159" t="s">
        <v>1281</v>
      </c>
      <c r="B33" s="669"/>
      <c r="C33" s="160" t="s">
        <v>3</v>
      </c>
      <c r="D33" s="160">
        <v>1</v>
      </c>
      <c r="E33" s="151">
        <v>1696071.3</v>
      </c>
      <c r="F33" s="146">
        <v>1696.0713000000001</v>
      </c>
      <c r="G33" s="306" t="s">
        <v>169</v>
      </c>
      <c r="H33" s="169"/>
      <c r="I33" s="769" t="s">
        <v>1359</v>
      </c>
      <c r="J33" s="769"/>
      <c r="K33" s="769"/>
      <c r="L33" s="769"/>
      <c r="M33" s="769"/>
      <c r="N33" s="769"/>
    </row>
    <row r="34" spans="1:14" x14ac:dyDescent="0.25">
      <c r="A34" s="163" t="s">
        <v>710</v>
      </c>
      <c r="B34" s="662"/>
      <c r="C34" s="161" t="s">
        <v>3</v>
      </c>
      <c r="D34" s="161">
        <v>1</v>
      </c>
      <c r="E34" s="205">
        <v>2214351.3000000003</v>
      </c>
      <c r="F34" s="172">
        <v>2214.3513000000003</v>
      </c>
      <c r="G34" s="306" t="s">
        <v>169</v>
      </c>
      <c r="H34" s="169"/>
      <c r="I34" s="794" t="s">
        <v>713</v>
      </c>
      <c r="J34" s="794"/>
      <c r="K34" s="794"/>
      <c r="L34" s="794"/>
      <c r="M34" s="794"/>
      <c r="N34" s="794"/>
    </row>
    <row r="35" spans="1:14" x14ac:dyDescent="0.25">
      <c r="A35" s="680" t="s">
        <v>1343</v>
      </c>
      <c r="B35" s="680"/>
      <c r="C35" s="680"/>
      <c r="D35" s="680"/>
      <c r="E35" s="680"/>
      <c r="F35" s="680"/>
      <c r="G35" s="680"/>
      <c r="H35" s="680"/>
      <c r="I35" s="680"/>
      <c r="J35" s="680"/>
      <c r="K35" s="680"/>
      <c r="L35" s="680"/>
      <c r="M35" s="680"/>
      <c r="N35" s="680"/>
    </row>
    <row r="36" spans="1:14" s="316" customFormat="1" ht="24" x14ac:dyDescent="0.25">
      <c r="A36" s="331" t="s">
        <v>1317</v>
      </c>
      <c r="B36" s="332"/>
      <c r="C36" s="332" t="s">
        <v>915</v>
      </c>
      <c r="D36" s="191">
        <v>18</v>
      </c>
      <c r="E36" s="335">
        <v>531611.53500000003</v>
      </c>
      <c r="F36" s="173">
        <v>9569.0076300000001</v>
      </c>
      <c r="G36" s="307" t="s">
        <v>169</v>
      </c>
      <c r="H36" s="173"/>
      <c r="I36" s="726" t="s">
        <v>1328</v>
      </c>
      <c r="J36" s="727"/>
      <c r="K36" s="727"/>
      <c r="L36" s="727"/>
      <c r="M36" s="727"/>
      <c r="N36" s="728"/>
    </row>
    <row r="37" spans="1:14" s="316" customFormat="1" x14ac:dyDescent="0.25">
      <c r="A37" s="503" t="s">
        <v>1318</v>
      </c>
      <c r="B37" s="502"/>
      <c r="C37" s="332" t="s">
        <v>637</v>
      </c>
      <c r="D37" s="191">
        <v>0.4</v>
      </c>
      <c r="E37" s="335">
        <v>731126.76</v>
      </c>
      <c r="F37" s="173">
        <v>292.45070399999997</v>
      </c>
      <c r="G37" s="307" t="s">
        <v>169</v>
      </c>
      <c r="H37" s="173"/>
      <c r="I37" s="729"/>
      <c r="J37" s="730"/>
      <c r="K37" s="730"/>
      <c r="L37" s="730"/>
      <c r="M37" s="730"/>
      <c r="N37" s="731"/>
    </row>
    <row r="38" spans="1:14" s="316" customFormat="1" x14ac:dyDescent="0.25">
      <c r="A38" s="503"/>
      <c r="B38" s="502"/>
      <c r="C38" s="332" t="s">
        <v>915</v>
      </c>
      <c r="D38" s="191">
        <v>18</v>
      </c>
      <c r="E38" s="335">
        <v>538047.51</v>
      </c>
      <c r="F38" s="173">
        <v>9684.8551800000005</v>
      </c>
      <c r="G38" s="307" t="s">
        <v>169</v>
      </c>
      <c r="H38" s="173"/>
      <c r="I38" s="732"/>
      <c r="J38" s="733"/>
      <c r="K38" s="733"/>
      <c r="L38" s="733"/>
      <c r="M38" s="733"/>
      <c r="N38" s="734"/>
    </row>
    <row r="39" spans="1:14" s="316" customFormat="1" ht="12.75" customHeight="1" x14ac:dyDescent="0.25">
      <c r="A39" s="721" t="s">
        <v>1319</v>
      </c>
      <c r="B39" s="502"/>
      <c r="C39" s="332" t="s">
        <v>637</v>
      </c>
      <c r="D39" s="191">
        <v>0.4</v>
      </c>
      <c r="E39" s="335">
        <v>879154.18499999994</v>
      </c>
      <c r="F39" s="173">
        <v>351.661674</v>
      </c>
      <c r="G39" s="377" t="s">
        <v>169</v>
      </c>
      <c r="H39" s="173"/>
      <c r="I39" s="715" t="s">
        <v>1492</v>
      </c>
      <c r="J39" s="716"/>
      <c r="K39" s="716"/>
      <c r="L39" s="716"/>
      <c r="M39" s="716"/>
      <c r="N39" s="717"/>
    </row>
    <row r="40" spans="1:14" s="316" customFormat="1" x14ac:dyDescent="0.25">
      <c r="A40" s="721"/>
      <c r="B40" s="502"/>
      <c r="C40" s="332" t="s">
        <v>915</v>
      </c>
      <c r="D40" s="191">
        <v>18</v>
      </c>
      <c r="E40" s="335">
        <v>686074.93499999994</v>
      </c>
      <c r="F40" s="173">
        <v>12349.348829999999</v>
      </c>
      <c r="G40" s="377" t="s">
        <v>169</v>
      </c>
      <c r="H40" s="173"/>
      <c r="I40" s="718"/>
      <c r="J40" s="719"/>
      <c r="K40" s="719"/>
      <c r="L40" s="719"/>
      <c r="M40" s="719"/>
      <c r="N40" s="720"/>
    </row>
    <row r="41" spans="1:14" s="316" customFormat="1" x14ac:dyDescent="0.25">
      <c r="A41" s="503" t="s">
        <v>1320</v>
      </c>
      <c r="B41" s="735" t="s">
        <v>184</v>
      </c>
      <c r="C41" s="329" t="s">
        <v>651</v>
      </c>
      <c r="D41" s="191">
        <v>0.4</v>
      </c>
      <c r="E41" s="330">
        <v>1669500</v>
      </c>
      <c r="F41" s="173">
        <v>667.80000000000007</v>
      </c>
      <c r="G41" s="307" t="s">
        <v>169</v>
      </c>
      <c r="H41" s="173"/>
      <c r="I41" s="726" t="s">
        <v>1334</v>
      </c>
      <c r="J41" s="727"/>
      <c r="K41" s="727"/>
      <c r="L41" s="727"/>
      <c r="M41" s="727"/>
      <c r="N41" s="728"/>
    </row>
    <row r="42" spans="1:14" s="316" customFormat="1" x14ac:dyDescent="0.25">
      <c r="A42" s="503"/>
      <c r="B42" s="737"/>
      <c r="C42" s="329" t="s">
        <v>71</v>
      </c>
      <c r="D42" s="191">
        <v>1</v>
      </c>
      <c r="E42" s="330">
        <v>1575000</v>
      </c>
      <c r="F42" s="173">
        <v>1575</v>
      </c>
      <c r="G42" s="307" t="s">
        <v>169</v>
      </c>
      <c r="H42" s="173"/>
      <c r="I42" s="729"/>
      <c r="J42" s="730"/>
      <c r="K42" s="730"/>
      <c r="L42" s="730"/>
      <c r="M42" s="730"/>
      <c r="N42" s="731"/>
    </row>
    <row r="43" spans="1:14" s="316" customFormat="1" ht="12.75" customHeight="1" x14ac:dyDescent="0.25">
      <c r="A43" s="503"/>
      <c r="B43" s="736"/>
      <c r="C43" s="329" t="s">
        <v>388</v>
      </c>
      <c r="D43" s="191">
        <v>10</v>
      </c>
      <c r="E43" s="330">
        <v>1512000</v>
      </c>
      <c r="F43" s="173">
        <v>15120</v>
      </c>
      <c r="G43" s="307" t="s">
        <v>169</v>
      </c>
      <c r="H43" s="173"/>
      <c r="I43" s="732"/>
      <c r="J43" s="733"/>
      <c r="K43" s="733"/>
      <c r="L43" s="733"/>
      <c r="M43" s="733"/>
      <c r="N43" s="734"/>
    </row>
    <row r="44" spans="1:14" s="316" customFormat="1" x14ac:dyDescent="0.25">
      <c r="A44" s="503" t="s">
        <v>1321</v>
      </c>
      <c r="B44" s="735" t="s">
        <v>194</v>
      </c>
      <c r="C44" s="329" t="s">
        <v>651</v>
      </c>
      <c r="D44" s="191">
        <v>0.4</v>
      </c>
      <c r="E44" s="330">
        <v>1795500</v>
      </c>
      <c r="F44" s="173">
        <v>718.2</v>
      </c>
      <c r="G44" s="307" t="s">
        <v>169</v>
      </c>
      <c r="H44" s="173"/>
      <c r="I44" s="726" t="s">
        <v>1331</v>
      </c>
      <c r="J44" s="727"/>
      <c r="K44" s="727"/>
      <c r="L44" s="727"/>
      <c r="M44" s="727"/>
      <c r="N44" s="728"/>
    </row>
    <row r="45" spans="1:14" s="316" customFormat="1" x14ac:dyDescent="0.25">
      <c r="A45" s="503"/>
      <c r="B45" s="737"/>
      <c r="C45" s="329" t="s">
        <v>71</v>
      </c>
      <c r="D45" s="191">
        <v>1</v>
      </c>
      <c r="E45" s="330">
        <v>1701000</v>
      </c>
      <c r="F45" s="173">
        <v>1701</v>
      </c>
      <c r="G45" s="307" t="s">
        <v>169</v>
      </c>
      <c r="H45" s="173"/>
      <c r="I45" s="729"/>
      <c r="J45" s="730"/>
      <c r="K45" s="730"/>
      <c r="L45" s="730"/>
      <c r="M45" s="730"/>
      <c r="N45" s="731"/>
    </row>
    <row r="46" spans="1:14" s="316" customFormat="1" ht="12" customHeight="1" x14ac:dyDescent="0.25">
      <c r="A46" s="503"/>
      <c r="B46" s="736"/>
      <c r="C46" s="329" t="s">
        <v>388</v>
      </c>
      <c r="D46" s="191">
        <v>10</v>
      </c>
      <c r="E46" s="330">
        <v>1638000</v>
      </c>
      <c r="F46" s="173">
        <v>16380</v>
      </c>
      <c r="G46" s="307" t="s">
        <v>169</v>
      </c>
      <c r="H46" s="173"/>
      <c r="I46" s="732"/>
      <c r="J46" s="733"/>
      <c r="K46" s="733"/>
      <c r="L46" s="733"/>
      <c r="M46" s="733"/>
      <c r="N46" s="734"/>
    </row>
    <row r="47" spans="1:14" s="316" customFormat="1" x14ac:dyDescent="0.25">
      <c r="A47" s="689" t="s">
        <v>1322</v>
      </c>
      <c r="B47" s="722" t="s">
        <v>195</v>
      </c>
      <c r="C47" s="388" t="s">
        <v>651</v>
      </c>
      <c r="D47" s="191">
        <v>0.4</v>
      </c>
      <c r="E47" s="398">
        <v>1795500</v>
      </c>
      <c r="F47" s="173">
        <v>718.2</v>
      </c>
      <c r="G47" s="377" t="s">
        <v>169</v>
      </c>
      <c r="H47" s="173"/>
      <c r="I47" s="726" t="s">
        <v>1335</v>
      </c>
      <c r="J47" s="727"/>
      <c r="K47" s="727"/>
      <c r="L47" s="727"/>
      <c r="M47" s="727"/>
      <c r="N47" s="728"/>
    </row>
    <row r="48" spans="1:14" s="316" customFormat="1" x14ac:dyDescent="0.25">
      <c r="A48" s="689"/>
      <c r="B48" s="722"/>
      <c r="C48" s="388" t="s">
        <v>71</v>
      </c>
      <c r="D48" s="191">
        <v>1</v>
      </c>
      <c r="E48" s="398">
        <v>1701000</v>
      </c>
      <c r="F48" s="173">
        <v>1701</v>
      </c>
      <c r="G48" s="377" t="s">
        <v>169</v>
      </c>
      <c r="H48" s="173"/>
      <c r="I48" s="729"/>
      <c r="J48" s="730"/>
      <c r="K48" s="730"/>
      <c r="L48" s="730"/>
      <c r="M48" s="730"/>
      <c r="N48" s="731"/>
    </row>
    <row r="49" spans="1:14" s="316" customFormat="1" x14ac:dyDescent="0.25">
      <c r="A49" s="689"/>
      <c r="B49" s="722"/>
      <c r="C49" s="388" t="s">
        <v>388</v>
      </c>
      <c r="D49" s="191">
        <v>10</v>
      </c>
      <c r="E49" s="398">
        <v>1638000</v>
      </c>
      <c r="F49" s="173">
        <v>16380</v>
      </c>
      <c r="G49" s="377" t="s">
        <v>169</v>
      </c>
      <c r="H49" s="173"/>
      <c r="I49" s="732"/>
      <c r="J49" s="733"/>
      <c r="K49" s="733"/>
      <c r="L49" s="733"/>
      <c r="M49" s="733"/>
      <c r="N49" s="734"/>
    </row>
    <row r="50" spans="1:14" s="316" customFormat="1" x14ac:dyDescent="0.25">
      <c r="A50" s="756" t="s">
        <v>1323</v>
      </c>
      <c r="B50" s="722" t="s">
        <v>229</v>
      </c>
      <c r="C50" s="388" t="s">
        <v>651</v>
      </c>
      <c r="D50" s="191">
        <v>0.4</v>
      </c>
      <c r="E50" s="398">
        <v>1921500</v>
      </c>
      <c r="F50" s="173">
        <v>768.6</v>
      </c>
      <c r="G50" s="377" t="s">
        <v>169</v>
      </c>
      <c r="H50" s="173"/>
      <c r="I50" s="726" t="s">
        <v>1329</v>
      </c>
      <c r="J50" s="727"/>
      <c r="K50" s="727"/>
      <c r="L50" s="727"/>
      <c r="M50" s="727"/>
      <c r="N50" s="728"/>
    </row>
    <row r="51" spans="1:14" s="316" customFormat="1" x14ac:dyDescent="0.25">
      <c r="A51" s="756"/>
      <c r="B51" s="722"/>
      <c r="C51" s="388" t="s">
        <v>71</v>
      </c>
      <c r="D51" s="191">
        <v>1</v>
      </c>
      <c r="E51" s="398">
        <v>1827000</v>
      </c>
      <c r="F51" s="173">
        <v>1827</v>
      </c>
      <c r="G51" s="377" t="s">
        <v>169</v>
      </c>
      <c r="H51" s="173"/>
      <c r="I51" s="729"/>
      <c r="J51" s="730"/>
      <c r="K51" s="730"/>
      <c r="L51" s="730"/>
      <c r="M51" s="730"/>
      <c r="N51" s="731"/>
    </row>
    <row r="52" spans="1:14" s="316" customFormat="1" ht="12.75" customHeight="1" x14ac:dyDescent="0.25">
      <c r="A52" s="756"/>
      <c r="B52" s="722"/>
      <c r="C52" s="388" t="s">
        <v>388</v>
      </c>
      <c r="D52" s="191">
        <v>10</v>
      </c>
      <c r="E52" s="398">
        <v>1764000</v>
      </c>
      <c r="F52" s="173">
        <v>17640</v>
      </c>
      <c r="G52" s="377" t="s">
        <v>169</v>
      </c>
      <c r="H52" s="173"/>
      <c r="I52" s="732"/>
      <c r="J52" s="733"/>
      <c r="K52" s="733"/>
      <c r="L52" s="733"/>
      <c r="M52" s="733"/>
      <c r="N52" s="734"/>
    </row>
    <row r="53" spans="1:14" s="316" customFormat="1" ht="12.75" customHeight="1" x14ac:dyDescent="0.25">
      <c r="A53" s="756" t="s">
        <v>1391</v>
      </c>
      <c r="B53" s="722" t="s">
        <v>695</v>
      </c>
      <c r="C53" s="388" t="s">
        <v>651</v>
      </c>
      <c r="D53" s="191">
        <v>0.4</v>
      </c>
      <c r="E53" s="398">
        <v>2362500</v>
      </c>
      <c r="F53" s="173">
        <v>945</v>
      </c>
      <c r="G53" s="377" t="s">
        <v>169</v>
      </c>
      <c r="H53" s="173"/>
      <c r="I53" s="755" t="s">
        <v>1393</v>
      </c>
      <c r="J53" s="755"/>
      <c r="K53" s="755"/>
      <c r="L53" s="755"/>
      <c r="M53" s="755"/>
      <c r="N53" s="755"/>
    </row>
    <row r="54" spans="1:14" s="316" customFormat="1" ht="12.75" customHeight="1" x14ac:dyDescent="0.25">
      <c r="A54" s="756"/>
      <c r="B54" s="722"/>
      <c r="C54" s="388" t="s">
        <v>71</v>
      </c>
      <c r="D54" s="191">
        <v>1</v>
      </c>
      <c r="E54" s="398">
        <v>2205000</v>
      </c>
      <c r="F54" s="173">
        <v>2205</v>
      </c>
      <c r="G54" s="377" t="s">
        <v>169</v>
      </c>
      <c r="H54" s="173"/>
      <c r="I54" s="755"/>
      <c r="J54" s="755"/>
      <c r="K54" s="755"/>
      <c r="L54" s="755"/>
      <c r="M54" s="755"/>
      <c r="N54" s="755"/>
    </row>
    <row r="55" spans="1:14" s="316" customFormat="1" ht="12.75" customHeight="1" x14ac:dyDescent="0.25">
      <c r="A55" s="756"/>
      <c r="B55" s="722"/>
      <c r="C55" s="388" t="s">
        <v>388</v>
      </c>
      <c r="D55" s="191">
        <v>10</v>
      </c>
      <c r="E55" s="398">
        <v>2205000</v>
      </c>
      <c r="F55" s="173">
        <v>22050</v>
      </c>
      <c r="G55" s="377" t="s">
        <v>169</v>
      </c>
      <c r="H55" s="173"/>
      <c r="I55" s="755"/>
      <c r="J55" s="755"/>
      <c r="K55" s="755"/>
      <c r="L55" s="755"/>
      <c r="M55" s="755"/>
      <c r="N55" s="755"/>
    </row>
    <row r="56" spans="1:14" s="316" customFormat="1" ht="12.75" customHeight="1" x14ac:dyDescent="0.25">
      <c r="A56" s="756" t="s">
        <v>1544</v>
      </c>
      <c r="B56" s="722" t="s">
        <v>201</v>
      </c>
      <c r="C56" s="388" t="s">
        <v>651</v>
      </c>
      <c r="D56" s="191">
        <v>0.4</v>
      </c>
      <c r="E56" s="398">
        <v>1984500</v>
      </c>
      <c r="F56" s="173">
        <v>793.80000000000007</v>
      </c>
      <c r="G56" s="377" t="s">
        <v>169</v>
      </c>
      <c r="H56" s="173"/>
      <c r="I56" s="729" t="s">
        <v>1545</v>
      </c>
      <c r="J56" s="730"/>
      <c r="K56" s="730"/>
      <c r="L56" s="730"/>
      <c r="M56" s="730"/>
      <c r="N56" s="731"/>
    </row>
    <row r="57" spans="1:14" s="316" customFormat="1" ht="12.75" customHeight="1" x14ac:dyDescent="0.25">
      <c r="A57" s="756"/>
      <c r="B57" s="722"/>
      <c r="C57" s="388" t="s">
        <v>71</v>
      </c>
      <c r="D57" s="191">
        <v>1</v>
      </c>
      <c r="E57" s="398">
        <v>1890000</v>
      </c>
      <c r="F57" s="173">
        <v>1890</v>
      </c>
      <c r="G57" s="377" t="s">
        <v>169</v>
      </c>
      <c r="H57" s="173"/>
      <c r="I57" s="729"/>
      <c r="J57" s="730"/>
      <c r="K57" s="730"/>
      <c r="L57" s="730"/>
      <c r="M57" s="730"/>
      <c r="N57" s="731"/>
    </row>
    <row r="58" spans="1:14" s="316" customFormat="1" ht="12.75" customHeight="1" x14ac:dyDescent="0.25">
      <c r="A58" s="756"/>
      <c r="B58" s="722"/>
      <c r="C58" s="388" t="s">
        <v>388</v>
      </c>
      <c r="D58" s="191">
        <v>10</v>
      </c>
      <c r="E58" s="398">
        <v>1827000</v>
      </c>
      <c r="F58" s="173">
        <v>18270</v>
      </c>
      <c r="G58" s="377" t="s">
        <v>169</v>
      </c>
      <c r="H58" s="173"/>
      <c r="I58" s="732"/>
      <c r="J58" s="733"/>
      <c r="K58" s="733"/>
      <c r="L58" s="733"/>
      <c r="M58" s="733"/>
      <c r="N58" s="734"/>
    </row>
    <row r="59" spans="1:14" s="316" customFormat="1" ht="12.75" customHeight="1" x14ac:dyDescent="0.25">
      <c r="A59" s="756" t="s">
        <v>1392</v>
      </c>
      <c r="B59" s="722" t="s">
        <v>1387</v>
      </c>
      <c r="C59" s="388" t="s">
        <v>651</v>
      </c>
      <c r="D59" s="191">
        <v>0.4</v>
      </c>
      <c r="E59" s="398">
        <v>2425500</v>
      </c>
      <c r="F59" s="173">
        <v>970.2</v>
      </c>
      <c r="G59" s="377" t="s">
        <v>169</v>
      </c>
      <c r="H59" s="173"/>
      <c r="I59" s="726" t="s">
        <v>1394</v>
      </c>
      <c r="J59" s="727"/>
      <c r="K59" s="727"/>
      <c r="L59" s="727"/>
      <c r="M59" s="727"/>
      <c r="N59" s="728"/>
    </row>
    <row r="60" spans="1:14" s="316" customFormat="1" ht="12.75" customHeight="1" x14ac:dyDescent="0.25">
      <c r="A60" s="756"/>
      <c r="B60" s="722"/>
      <c r="C60" s="388" t="s">
        <v>71</v>
      </c>
      <c r="D60" s="191">
        <v>1</v>
      </c>
      <c r="E60" s="398">
        <v>2268000</v>
      </c>
      <c r="F60" s="173">
        <v>2268</v>
      </c>
      <c r="G60" s="377" t="s">
        <v>169</v>
      </c>
      <c r="H60" s="173"/>
      <c r="I60" s="729"/>
      <c r="J60" s="730"/>
      <c r="K60" s="730"/>
      <c r="L60" s="730"/>
      <c r="M60" s="730"/>
      <c r="N60" s="731"/>
    </row>
    <row r="61" spans="1:14" s="316" customFormat="1" ht="12.75" customHeight="1" x14ac:dyDescent="0.25">
      <c r="A61" s="756"/>
      <c r="B61" s="722"/>
      <c r="C61" s="388" t="s">
        <v>388</v>
      </c>
      <c r="D61" s="191">
        <v>10</v>
      </c>
      <c r="E61" s="398">
        <v>2268000</v>
      </c>
      <c r="F61" s="173">
        <v>22680</v>
      </c>
      <c r="G61" s="377" t="s">
        <v>169</v>
      </c>
      <c r="H61" s="173"/>
      <c r="I61" s="729"/>
      <c r="J61" s="730"/>
      <c r="K61" s="730"/>
      <c r="L61" s="730"/>
      <c r="M61" s="730"/>
      <c r="N61" s="731"/>
    </row>
    <row r="62" spans="1:14" s="316" customFormat="1" x14ac:dyDescent="0.25">
      <c r="A62" s="689" t="s">
        <v>1348</v>
      </c>
      <c r="B62" s="722" t="s">
        <v>193</v>
      </c>
      <c r="C62" s="388" t="s">
        <v>651</v>
      </c>
      <c r="D62" s="191">
        <v>0.4</v>
      </c>
      <c r="E62" s="398">
        <v>1921500</v>
      </c>
      <c r="F62" s="173">
        <v>768.6</v>
      </c>
      <c r="G62" s="377" t="s">
        <v>169</v>
      </c>
      <c r="H62" s="173"/>
      <c r="I62" s="726" t="s">
        <v>1333</v>
      </c>
      <c r="J62" s="727"/>
      <c r="K62" s="727"/>
      <c r="L62" s="727"/>
      <c r="M62" s="727"/>
      <c r="N62" s="728"/>
    </row>
    <row r="63" spans="1:14" s="316" customFormat="1" x14ac:dyDescent="0.25">
      <c r="A63" s="689"/>
      <c r="B63" s="722"/>
      <c r="C63" s="388" t="s">
        <v>71</v>
      </c>
      <c r="D63" s="191">
        <v>1</v>
      </c>
      <c r="E63" s="398">
        <v>1827000</v>
      </c>
      <c r="F63" s="173">
        <v>1827</v>
      </c>
      <c r="G63" s="377" t="s">
        <v>169</v>
      </c>
      <c r="H63" s="173"/>
      <c r="I63" s="729"/>
      <c r="J63" s="730"/>
      <c r="K63" s="730"/>
      <c r="L63" s="730"/>
      <c r="M63" s="730"/>
      <c r="N63" s="731"/>
    </row>
    <row r="64" spans="1:14" s="316" customFormat="1" x14ac:dyDescent="0.25">
      <c r="A64" s="689"/>
      <c r="B64" s="722"/>
      <c r="C64" s="388" t="s">
        <v>388</v>
      </c>
      <c r="D64" s="191">
        <v>10</v>
      </c>
      <c r="E64" s="398">
        <v>1764000</v>
      </c>
      <c r="F64" s="173">
        <v>17640</v>
      </c>
      <c r="G64" s="377" t="s">
        <v>169</v>
      </c>
      <c r="H64" s="173"/>
      <c r="I64" s="732"/>
      <c r="J64" s="733"/>
      <c r="K64" s="733"/>
      <c r="L64" s="733"/>
      <c r="M64" s="733"/>
      <c r="N64" s="734"/>
    </row>
    <row r="65" spans="1:14" s="316" customFormat="1" ht="12.75" customHeight="1" x14ac:dyDescent="0.25">
      <c r="A65" s="689" t="s">
        <v>1341</v>
      </c>
      <c r="B65" s="722" t="s">
        <v>1332</v>
      </c>
      <c r="C65" s="388" t="s">
        <v>651</v>
      </c>
      <c r="D65" s="191">
        <v>0.4</v>
      </c>
      <c r="E65" s="398">
        <v>1858500</v>
      </c>
      <c r="F65" s="173">
        <v>743.4</v>
      </c>
      <c r="G65" s="377" t="s">
        <v>169</v>
      </c>
      <c r="H65" s="173"/>
      <c r="I65" s="726" t="s">
        <v>1336</v>
      </c>
      <c r="J65" s="727"/>
      <c r="K65" s="727"/>
      <c r="L65" s="727"/>
      <c r="M65" s="727"/>
      <c r="N65" s="728"/>
    </row>
    <row r="66" spans="1:14" s="316" customFormat="1" x14ac:dyDescent="0.25">
      <c r="A66" s="689"/>
      <c r="B66" s="722"/>
      <c r="C66" s="388" t="s">
        <v>71</v>
      </c>
      <c r="D66" s="191">
        <v>1</v>
      </c>
      <c r="E66" s="398">
        <v>1764000</v>
      </c>
      <c r="F66" s="173">
        <v>1764</v>
      </c>
      <c r="G66" s="377" t="s">
        <v>169</v>
      </c>
      <c r="H66" s="173"/>
      <c r="I66" s="729"/>
      <c r="J66" s="730"/>
      <c r="K66" s="730"/>
      <c r="L66" s="730"/>
      <c r="M66" s="730"/>
      <c r="N66" s="731"/>
    </row>
    <row r="67" spans="1:14" s="316" customFormat="1" x14ac:dyDescent="0.25">
      <c r="A67" s="689"/>
      <c r="B67" s="722"/>
      <c r="C67" s="388" t="s">
        <v>388</v>
      </c>
      <c r="D67" s="191">
        <v>10</v>
      </c>
      <c r="E67" s="398">
        <v>1701000</v>
      </c>
      <c r="F67" s="173">
        <v>17010</v>
      </c>
      <c r="G67" s="377" t="s">
        <v>169</v>
      </c>
      <c r="H67" s="173"/>
      <c r="I67" s="729"/>
      <c r="J67" s="730"/>
      <c r="K67" s="730"/>
      <c r="L67" s="730"/>
      <c r="M67" s="730"/>
      <c r="N67" s="731"/>
    </row>
    <row r="68" spans="1:14" s="316" customFormat="1" ht="12.75" customHeight="1" x14ac:dyDescent="0.25">
      <c r="A68" s="757" t="s">
        <v>1324</v>
      </c>
      <c r="B68" s="735" t="s">
        <v>181</v>
      </c>
      <c r="C68" s="329" t="s">
        <v>651</v>
      </c>
      <c r="D68" s="191">
        <v>0.4</v>
      </c>
      <c r="E68" s="330">
        <v>1795500</v>
      </c>
      <c r="F68" s="173">
        <v>718.2</v>
      </c>
      <c r="G68" s="307" t="s">
        <v>169</v>
      </c>
      <c r="H68" s="173"/>
      <c r="I68" s="726" t="s">
        <v>1344</v>
      </c>
      <c r="J68" s="727"/>
      <c r="K68" s="727"/>
      <c r="L68" s="727"/>
      <c r="M68" s="727"/>
      <c r="N68" s="728"/>
    </row>
    <row r="69" spans="1:14" s="316" customFormat="1" x14ac:dyDescent="0.25">
      <c r="A69" s="758"/>
      <c r="B69" s="737"/>
      <c r="C69" s="329" t="s">
        <v>71</v>
      </c>
      <c r="D69" s="191">
        <v>1</v>
      </c>
      <c r="E69" s="330">
        <v>1701000</v>
      </c>
      <c r="F69" s="173">
        <v>1701</v>
      </c>
      <c r="G69" s="307" t="s">
        <v>169</v>
      </c>
      <c r="H69" s="173"/>
      <c r="I69" s="729"/>
      <c r="J69" s="730"/>
      <c r="K69" s="730"/>
      <c r="L69" s="730"/>
      <c r="M69" s="730"/>
      <c r="N69" s="731"/>
    </row>
    <row r="70" spans="1:14" s="316" customFormat="1" x14ac:dyDescent="0.25">
      <c r="A70" s="758"/>
      <c r="B70" s="737"/>
      <c r="C70" s="329" t="s">
        <v>388</v>
      </c>
      <c r="D70" s="191">
        <v>10</v>
      </c>
      <c r="E70" s="330">
        <v>1638000</v>
      </c>
      <c r="F70" s="173">
        <v>29484</v>
      </c>
      <c r="G70" s="307" t="s">
        <v>169</v>
      </c>
      <c r="H70" s="173"/>
      <c r="I70" s="729"/>
      <c r="J70" s="730"/>
      <c r="K70" s="730"/>
      <c r="L70" s="730"/>
      <c r="M70" s="730"/>
      <c r="N70" s="731"/>
    </row>
    <row r="71" spans="1:14" s="316" customFormat="1" ht="12.75" customHeight="1" x14ac:dyDescent="0.25">
      <c r="A71" s="759"/>
      <c r="B71" s="736"/>
      <c r="C71" s="329" t="s">
        <v>685</v>
      </c>
      <c r="D71" s="191">
        <v>45</v>
      </c>
      <c r="E71" s="330">
        <v>1588860</v>
      </c>
      <c r="F71" s="173">
        <v>71498.7</v>
      </c>
      <c r="G71" s="307" t="s">
        <v>169</v>
      </c>
      <c r="H71" s="173"/>
      <c r="I71" s="732"/>
      <c r="J71" s="733"/>
      <c r="K71" s="733"/>
      <c r="L71" s="733"/>
      <c r="M71" s="733"/>
      <c r="N71" s="734"/>
    </row>
    <row r="72" spans="1:14" s="316" customFormat="1" x14ac:dyDescent="0.25">
      <c r="A72" s="681" t="s">
        <v>1325</v>
      </c>
      <c r="B72" s="735" t="s">
        <v>232</v>
      </c>
      <c r="C72" s="329" t="s">
        <v>651</v>
      </c>
      <c r="D72" s="191">
        <v>0.4</v>
      </c>
      <c r="E72" s="330">
        <v>2425500</v>
      </c>
      <c r="F72" s="173">
        <v>970.2</v>
      </c>
      <c r="G72" s="307" t="s">
        <v>169</v>
      </c>
      <c r="H72" s="173"/>
      <c r="I72" s="726" t="s">
        <v>1330</v>
      </c>
      <c r="J72" s="727"/>
      <c r="K72" s="727"/>
      <c r="L72" s="727"/>
      <c r="M72" s="727"/>
      <c r="N72" s="728"/>
    </row>
    <row r="73" spans="1:14" s="316" customFormat="1" x14ac:dyDescent="0.25">
      <c r="A73" s="670"/>
      <c r="B73" s="737"/>
      <c r="C73" s="329" t="s">
        <v>71</v>
      </c>
      <c r="D73" s="191">
        <v>1</v>
      </c>
      <c r="E73" s="330">
        <v>2268000</v>
      </c>
      <c r="F73" s="173">
        <v>2268</v>
      </c>
      <c r="G73" s="307" t="s">
        <v>169</v>
      </c>
      <c r="H73" s="173"/>
      <c r="I73" s="729"/>
      <c r="J73" s="730"/>
      <c r="K73" s="730"/>
      <c r="L73" s="730"/>
      <c r="M73" s="730"/>
      <c r="N73" s="731"/>
    </row>
    <row r="74" spans="1:14" s="316" customFormat="1" x14ac:dyDescent="0.25">
      <c r="A74" s="660"/>
      <c r="B74" s="736"/>
      <c r="C74" s="329" t="s">
        <v>388</v>
      </c>
      <c r="D74" s="191">
        <v>10</v>
      </c>
      <c r="E74" s="330">
        <v>2268000</v>
      </c>
      <c r="F74" s="173">
        <v>22680</v>
      </c>
      <c r="G74" s="307" t="s">
        <v>169</v>
      </c>
      <c r="H74" s="173"/>
      <c r="I74" s="732"/>
      <c r="J74" s="733"/>
      <c r="K74" s="733"/>
      <c r="L74" s="733"/>
      <c r="M74" s="733"/>
      <c r="N74" s="734"/>
    </row>
    <row r="75" spans="1:14" s="316" customFormat="1" x14ac:dyDescent="0.25">
      <c r="A75" s="681" t="s">
        <v>1339</v>
      </c>
      <c r="B75" s="735" t="s">
        <v>1340</v>
      </c>
      <c r="C75" s="329" t="s">
        <v>651</v>
      </c>
      <c r="D75" s="191">
        <v>0.4</v>
      </c>
      <c r="E75" s="330">
        <v>2614500</v>
      </c>
      <c r="F75" s="173">
        <v>1045.8</v>
      </c>
      <c r="G75" s="307" t="s">
        <v>169</v>
      </c>
      <c r="H75" s="173"/>
      <c r="I75" s="726" t="s">
        <v>1342</v>
      </c>
      <c r="J75" s="727"/>
      <c r="K75" s="727"/>
      <c r="L75" s="727"/>
      <c r="M75" s="727"/>
      <c r="N75" s="728"/>
    </row>
    <row r="76" spans="1:14" s="316" customFormat="1" x14ac:dyDescent="0.25">
      <c r="A76" s="670"/>
      <c r="B76" s="737"/>
      <c r="C76" s="329" t="s">
        <v>71</v>
      </c>
      <c r="D76" s="191">
        <v>1</v>
      </c>
      <c r="E76" s="330">
        <v>2457000</v>
      </c>
      <c r="F76" s="173">
        <v>2457</v>
      </c>
      <c r="G76" s="307" t="s">
        <v>169</v>
      </c>
      <c r="H76" s="173"/>
      <c r="I76" s="729"/>
      <c r="J76" s="730"/>
      <c r="K76" s="730"/>
      <c r="L76" s="730"/>
      <c r="M76" s="730"/>
      <c r="N76" s="731"/>
    </row>
    <row r="77" spans="1:14" s="316" customFormat="1" x14ac:dyDescent="0.25">
      <c r="A77" s="660"/>
      <c r="B77" s="736"/>
      <c r="C77" s="329" t="s">
        <v>388</v>
      </c>
      <c r="D77" s="191">
        <v>10</v>
      </c>
      <c r="E77" s="330">
        <v>2457000</v>
      </c>
      <c r="F77" s="173">
        <v>24570</v>
      </c>
      <c r="G77" s="307" t="s">
        <v>169</v>
      </c>
      <c r="H77" s="173"/>
      <c r="I77" s="732"/>
      <c r="J77" s="733"/>
      <c r="K77" s="733"/>
      <c r="L77" s="733"/>
      <c r="M77" s="733"/>
      <c r="N77" s="734"/>
    </row>
    <row r="78" spans="1:14" s="316" customFormat="1" x14ac:dyDescent="0.25">
      <c r="A78" s="681" t="s">
        <v>1326</v>
      </c>
      <c r="B78" s="735" t="s">
        <v>304</v>
      </c>
      <c r="C78" s="329" t="s">
        <v>651</v>
      </c>
      <c r="D78" s="191">
        <v>0.4</v>
      </c>
      <c r="E78" s="330">
        <v>3307500</v>
      </c>
      <c r="F78" s="173">
        <v>1323</v>
      </c>
      <c r="G78" s="307" t="s">
        <v>169</v>
      </c>
      <c r="H78" s="173"/>
      <c r="I78" s="726" t="s">
        <v>1338</v>
      </c>
      <c r="J78" s="727"/>
      <c r="K78" s="727"/>
      <c r="L78" s="727"/>
      <c r="M78" s="727"/>
      <c r="N78" s="728"/>
    </row>
    <row r="79" spans="1:14" x14ac:dyDescent="0.25">
      <c r="A79" s="670"/>
      <c r="B79" s="737"/>
      <c r="C79" s="329" t="s">
        <v>71</v>
      </c>
      <c r="D79" s="191">
        <v>1</v>
      </c>
      <c r="E79" s="330">
        <v>3150000</v>
      </c>
      <c r="F79" s="173">
        <v>3150</v>
      </c>
      <c r="G79" s="307" t="s">
        <v>169</v>
      </c>
      <c r="H79" s="173"/>
      <c r="I79" s="729"/>
      <c r="J79" s="730"/>
      <c r="K79" s="730"/>
      <c r="L79" s="730"/>
      <c r="M79" s="730"/>
      <c r="N79" s="731"/>
    </row>
    <row r="80" spans="1:14" x14ac:dyDescent="0.25">
      <c r="A80" s="660"/>
      <c r="B80" s="736"/>
      <c r="C80" s="329" t="s">
        <v>388</v>
      </c>
      <c r="D80" s="191">
        <v>10</v>
      </c>
      <c r="E80" s="330">
        <v>3150000</v>
      </c>
      <c r="F80" s="173">
        <v>31500</v>
      </c>
      <c r="G80" s="307" t="s">
        <v>169</v>
      </c>
      <c r="H80" s="173"/>
      <c r="I80" s="732"/>
      <c r="J80" s="733"/>
      <c r="K80" s="733"/>
      <c r="L80" s="733"/>
      <c r="M80" s="733"/>
      <c r="N80" s="734"/>
    </row>
    <row r="81" spans="1:14" x14ac:dyDescent="0.25">
      <c r="A81" s="509" t="s">
        <v>1345</v>
      </c>
      <c r="B81" s="735" t="s">
        <v>249</v>
      </c>
      <c r="C81" s="329" t="s">
        <v>651</v>
      </c>
      <c r="D81" s="191">
        <v>0.4</v>
      </c>
      <c r="E81" s="330">
        <v>6331500</v>
      </c>
      <c r="F81" s="173">
        <v>2532.6</v>
      </c>
      <c r="G81" s="307" t="s">
        <v>169</v>
      </c>
      <c r="H81" s="173"/>
      <c r="I81" s="726" t="s">
        <v>1346</v>
      </c>
      <c r="J81" s="727"/>
      <c r="K81" s="727"/>
      <c r="L81" s="727"/>
      <c r="M81" s="727"/>
      <c r="N81" s="728"/>
    </row>
    <row r="82" spans="1:14" x14ac:dyDescent="0.25">
      <c r="A82" s="511"/>
      <c r="B82" s="736"/>
      <c r="C82" s="329" t="s">
        <v>71</v>
      </c>
      <c r="D82" s="191">
        <v>1</v>
      </c>
      <c r="E82" s="330">
        <v>6174000</v>
      </c>
      <c r="F82" s="173">
        <v>6174</v>
      </c>
      <c r="G82" s="307" t="s">
        <v>169</v>
      </c>
      <c r="H82" s="173"/>
      <c r="I82" s="732"/>
      <c r="J82" s="733"/>
      <c r="K82" s="733"/>
      <c r="L82" s="733"/>
      <c r="M82" s="733"/>
      <c r="N82" s="734"/>
    </row>
    <row r="83" spans="1:14" x14ac:dyDescent="0.25">
      <c r="A83" s="681" t="s">
        <v>1327</v>
      </c>
      <c r="B83" s="735" t="s">
        <v>1316</v>
      </c>
      <c r="C83" s="329" t="s">
        <v>651</v>
      </c>
      <c r="D83" s="191">
        <v>0.4</v>
      </c>
      <c r="E83" s="330">
        <v>2614500</v>
      </c>
      <c r="F83" s="173">
        <v>1045.8</v>
      </c>
      <c r="G83" s="307" t="s">
        <v>169</v>
      </c>
      <c r="H83" s="173"/>
      <c r="I83" s="819" t="s">
        <v>1337</v>
      </c>
      <c r="J83" s="727"/>
      <c r="K83" s="727"/>
      <c r="L83" s="727"/>
      <c r="M83" s="727"/>
      <c r="N83" s="728"/>
    </row>
    <row r="84" spans="1:14" x14ac:dyDescent="0.25">
      <c r="A84" s="670"/>
      <c r="B84" s="737"/>
      <c r="C84" s="329" t="s">
        <v>71</v>
      </c>
      <c r="D84" s="191">
        <v>1</v>
      </c>
      <c r="E84" s="330">
        <v>2457000</v>
      </c>
      <c r="F84" s="173">
        <v>2457</v>
      </c>
      <c r="G84" s="307" t="s">
        <v>169</v>
      </c>
      <c r="H84" s="173"/>
      <c r="I84" s="729"/>
      <c r="J84" s="730"/>
      <c r="K84" s="730"/>
      <c r="L84" s="730"/>
      <c r="M84" s="730"/>
      <c r="N84" s="731"/>
    </row>
    <row r="85" spans="1:14" x14ac:dyDescent="0.25">
      <c r="A85" s="660"/>
      <c r="B85" s="736"/>
      <c r="C85" s="329" t="s">
        <v>388</v>
      </c>
      <c r="D85" s="191">
        <v>10</v>
      </c>
      <c r="E85" s="330">
        <v>2457000</v>
      </c>
      <c r="F85" s="173">
        <v>24570</v>
      </c>
      <c r="G85" s="307" t="s">
        <v>169</v>
      </c>
      <c r="H85" s="173"/>
      <c r="I85" s="732"/>
      <c r="J85" s="733"/>
      <c r="K85" s="733"/>
      <c r="L85" s="733"/>
      <c r="M85" s="733"/>
      <c r="N85" s="734"/>
    </row>
    <row r="86" spans="1:14" ht="13.5" customHeight="1" x14ac:dyDescent="0.25">
      <c r="A86" s="680" t="s">
        <v>666</v>
      </c>
      <c r="B86" s="680"/>
      <c r="C86" s="680"/>
      <c r="D86" s="680"/>
      <c r="E86" s="680"/>
      <c r="F86" s="680"/>
      <c r="G86" s="680"/>
      <c r="H86" s="680"/>
      <c r="I86" s="680"/>
      <c r="J86" s="680"/>
      <c r="K86" s="680"/>
      <c r="L86" s="680"/>
      <c r="M86" s="680"/>
      <c r="N86" s="680"/>
    </row>
    <row r="87" spans="1:14" ht="18.75" customHeight="1" x14ac:dyDescent="0.25">
      <c r="A87" s="164" t="s">
        <v>7</v>
      </c>
      <c r="B87" s="162" t="s">
        <v>29</v>
      </c>
      <c r="C87" s="162" t="s">
        <v>916</v>
      </c>
      <c r="D87" s="194">
        <v>18</v>
      </c>
      <c r="E87" s="207">
        <v>296121</v>
      </c>
      <c r="F87" s="174">
        <v>5330.1779999999999</v>
      </c>
      <c r="G87" s="157" t="s">
        <v>169</v>
      </c>
      <c r="H87" s="174"/>
      <c r="I87" s="697" t="s">
        <v>722</v>
      </c>
      <c r="J87" s="697"/>
      <c r="K87" s="697"/>
      <c r="L87" s="697"/>
      <c r="M87" s="697"/>
      <c r="N87" s="697"/>
    </row>
    <row r="88" spans="1:14" ht="23.25" thickBot="1" x14ac:dyDescent="0.3">
      <c r="A88" s="163" t="s">
        <v>12</v>
      </c>
      <c r="B88" s="161" t="s">
        <v>62</v>
      </c>
      <c r="C88" s="161" t="s">
        <v>916</v>
      </c>
      <c r="D88" s="195">
        <v>18</v>
      </c>
      <c r="E88" s="208">
        <v>320901</v>
      </c>
      <c r="F88" s="176">
        <v>5776.2179999999998</v>
      </c>
      <c r="G88" s="308" t="s">
        <v>169</v>
      </c>
      <c r="H88" s="176"/>
      <c r="I88" s="820" t="s">
        <v>723</v>
      </c>
      <c r="J88" s="820"/>
      <c r="K88" s="820"/>
      <c r="L88" s="820"/>
      <c r="M88" s="820"/>
      <c r="N88" s="820"/>
    </row>
    <row r="89" spans="1:14" ht="13.5" customHeight="1" x14ac:dyDescent="0.25">
      <c r="A89" s="177" t="s">
        <v>130</v>
      </c>
      <c r="B89" s="196" t="s">
        <v>45</v>
      </c>
      <c r="C89" s="196" t="s">
        <v>3</v>
      </c>
      <c r="D89" s="197">
        <v>0.8</v>
      </c>
      <c r="E89" s="209">
        <v>3937500</v>
      </c>
      <c r="F89" s="178">
        <v>3150</v>
      </c>
      <c r="G89" s="309" t="s">
        <v>169</v>
      </c>
      <c r="H89" s="178"/>
      <c r="I89" s="804" t="s">
        <v>811</v>
      </c>
      <c r="J89" s="805"/>
      <c r="K89" s="805"/>
      <c r="L89" s="805"/>
      <c r="M89" s="805"/>
      <c r="N89" s="806"/>
    </row>
    <row r="90" spans="1:14" ht="23.25" thickBot="1" x14ac:dyDescent="0.3">
      <c r="A90" s="179" t="s">
        <v>715</v>
      </c>
      <c r="B90" s="198" t="s">
        <v>330</v>
      </c>
      <c r="C90" s="198" t="s">
        <v>3</v>
      </c>
      <c r="D90" s="199">
        <v>1</v>
      </c>
      <c r="E90" s="210">
        <v>3780000</v>
      </c>
      <c r="F90" s="180">
        <v>3780</v>
      </c>
      <c r="G90" s="310" t="s">
        <v>169</v>
      </c>
      <c r="H90" s="180"/>
      <c r="I90" s="802" t="s">
        <v>831</v>
      </c>
      <c r="J90" s="802"/>
      <c r="K90" s="802"/>
      <c r="L90" s="802"/>
      <c r="M90" s="802"/>
      <c r="N90" s="803"/>
    </row>
    <row r="91" spans="1:14" ht="22.5" x14ac:dyDescent="0.25">
      <c r="A91" s="159" t="s">
        <v>716</v>
      </c>
      <c r="B91" s="160" t="s">
        <v>133</v>
      </c>
      <c r="C91" s="166" t="s">
        <v>1347</v>
      </c>
      <c r="D91" s="192">
        <v>15</v>
      </c>
      <c r="E91" s="157" t="s">
        <v>169</v>
      </c>
      <c r="F91" s="146"/>
      <c r="G91" s="157" t="s">
        <v>169</v>
      </c>
      <c r="H91" s="146"/>
      <c r="I91" s="696" t="s">
        <v>815</v>
      </c>
      <c r="J91" s="697"/>
      <c r="K91" s="697"/>
      <c r="L91" s="697"/>
      <c r="M91" s="697"/>
      <c r="N91" s="697"/>
    </row>
    <row r="92" spans="1:14" s="300" customFormat="1" ht="13.5" customHeight="1" x14ac:dyDescent="0.25">
      <c r="A92" s="159" t="s">
        <v>141</v>
      </c>
      <c r="B92" s="160" t="s">
        <v>818</v>
      </c>
      <c r="C92" s="160" t="s">
        <v>916</v>
      </c>
      <c r="D92" s="186">
        <v>10</v>
      </c>
      <c r="E92" s="151">
        <v>452340</v>
      </c>
      <c r="F92" s="146">
        <v>4523.4000000000005</v>
      </c>
      <c r="G92" s="157" t="s">
        <v>169</v>
      </c>
      <c r="H92" s="146"/>
      <c r="I92" s="697"/>
      <c r="J92" s="697"/>
      <c r="K92" s="697"/>
      <c r="L92" s="697"/>
      <c r="M92" s="697"/>
      <c r="N92" s="697"/>
    </row>
    <row r="93" spans="1:14" s="181" customFormat="1" ht="13.5" customHeight="1" x14ac:dyDescent="0.25">
      <c r="A93" s="159" t="s">
        <v>820</v>
      </c>
      <c r="B93" s="160" t="s">
        <v>819</v>
      </c>
      <c r="C93" s="160" t="s">
        <v>916</v>
      </c>
      <c r="D93" s="186">
        <v>10</v>
      </c>
      <c r="E93" s="151">
        <v>452340</v>
      </c>
      <c r="F93" s="146">
        <v>4523.4000000000005</v>
      </c>
      <c r="G93" s="157" t="s">
        <v>169</v>
      </c>
      <c r="H93" s="146"/>
      <c r="I93" s="697"/>
      <c r="J93" s="697"/>
      <c r="K93" s="697"/>
      <c r="L93" s="697"/>
      <c r="M93" s="697"/>
      <c r="N93" s="697"/>
    </row>
    <row r="94" spans="1:14" s="181" customFormat="1" ht="19.5" customHeight="1" x14ac:dyDescent="0.25">
      <c r="A94" s="159" t="s">
        <v>907</v>
      </c>
      <c r="B94" s="160" t="s">
        <v>89</v>
      </c>
      <c r="C94" s="160" t="s">
        <v>72</v>
      </c>
      <c r="D94" s="192">
        <v>0.9</v>
      </c>
      <c r="E94" s="156"/>
      <c r="F94" s="175">
        <v>1325.8727999999999</v>
      </c>
      <c r="G94" s="157" t="s">
        <v>169</v>
      </c>
      <c r="H94" s="175"/>
      <c r="I94" s="697" t="s">
        <v>717</v>
      </c>
      <c r="J94" s="697"/>
      <c r="K94" s="697"/>
      <c r="L94" s="697"/>
      <c r="M94" s="697"/>
      <c r="N94" s="697"/>
    </row>
    <row r="95" spans="1:14" s="181" customFormat="1" ht="12.75" customHeight="1" x14ac:dyDescent="0.25">
      <c r="A95" s="159" t="s">
        <v>146</v>
      </c>
      <c r="B95" s="160" t="s">
        <v>163</v>
      </c>
      <c r="C95" s="166" t="s">
        <v>916</v>
      </c>
      <c r="D95" s="192">
        <v>10</v>
      </c>
      <c r="E95" s="156">
        <v>389340</v>
      </c>
      <c r="F95" s="175">
        <v>3893.4</v>
      </c>
      <c r="G95" s="157" t="s">
        <v>169</v>
      </c>
      <c r="H95" s="175"/>
      <c r="I95" s="697"/>
      <c r="J95" s="697"/>
      <c r="K95" s="697"/>
      <c r="L95" s="697"/>
      <c r="M95" s="697"/>
      <c r="N95" s="697"/>
    </row>
    <row r="96" spans="1:14" s="181" customFormat="1" ht="12.75" customHeight="1" x14ac:dyDescent="0.25">
      <c r="A96" s="159" t="s">
        <v>11</v>
      </c>
      <c r="B96" s="160" t="s">
        <v>30</v>
      </c>
      <c r="C96" s="160" t="s">
        <v>916</v>
      </c>
      <c r="D96" s="186">
        <v>19</v>
      </c>
      <c r="E96" s="151">
        <v>382851</v>
      </c>
      <c r="F96" s="146">
        <v>7274.1689999999999</v>
      </c>
      <c r="G96" s="157" t="s">
        <v>169</v>
      </c>
      <c r="H96" s="146"/>
      <c r="I96" s="697"/>
      <c r="J96" s="697"/>
      <c r="K96" s="697"/>
      <c r="L96" s="697"/>
      <c r="M96" s="697"/>
      <c r="N96" s="697"/>
    </row>
    <row r="97" spans="1:14" s="181" customFormat="1" ht="12.75" customHeight="1" x14ac:dyDescent="0.25">
      <c r="A97" s="159" t="s">
        <v>9</v>
      </c>
      <c r="B97" s="160" t="s">
        <v>30</v>
      </c>
      <c r="C97" s="160" t="s">
        <v>916</v>
      </c>
      <c r="D97" s="186">
        <v>19</v>
      </c>
      <c r="E97" s="151">
        <v>320901</v>
      </c>
      <c r="F97" s="146">
        <v>6097.1189999999997</v>
      </c>
      <c r="G97" s="157" t="s">
        <v>169</v>
      </c>
      <c r="H97" s="146"/>
      <c r="I97" s="697"/>
      <c r="J97" s="697"/>
      <c r="K97" s="697"/>
      <c r="L97" s="697"/>
      <c r="M97" s="697"/>
      <c r="N97" s="697"/>
    </row>
    <row r="98" spans="1:14" s="181" customFormat="1" ht="12.75" customHeight="1" x14ac:dyDescent="0.25">
      <c r="A98" s="159" t="s">
        <v>10</v>
      </c>
      <c r="B98" s="160" t="s">
        <v>30</v>
      </c>
      <c r="C98" s="160" t="s">
        <v>916</v>
      </c>
      <c r="D98" s="186">
        <v>19</v>
      </c>
      <c r="E98" s="151">
        <v>382851</v>
      </c>
      <c r="F98" s="146">
        <v>7274.1689999999999</v>
      </c>
      <c r="G98" s="157" t="s">
        <v>169</v>
      </c>
      <c r="H98" s="146"/>
      <c r="I98" s="697"/>
      <c r="J98" s="697"/>
      <c r="K98" s="697"/>
      <c r="L98" s="697"/>
      <c r="M98" s="697"/>
      <c r="N98" s="697"/>
    </row>
    <row r="99" spans="1:14" s="181" customFormat="1" ht="12.75" customHeight="1" x14ac:dyDescent="0.25">
      <c r="A99" s="301" t="s">
        <v>1349</v>
      </c>
      <c r="B99" s="295" t="s">
        <v>1287</v>
      </c>
      <c r="C99" s="295" t="s">
        <v>71</v>
      </c>
      <c r="D99" s="186">
        <v>1</v>
      </c>
      <c r="E99" s="151">
        <v>3108651</v>
      </c>
      <c r="F99" s="299">
        <v>3108.6509999999998</v>
      </c>
      <c r="G99" s="157" t="s">
        <v>169</v>
      </c>
      <c r="H99" s="299"/>
      <c r="I99" s="697"/>
      <c r="J99" s="697"/>
      <c r="K99" s="697"/>
      <c r="L99" s="697"/>
      <c r="M99" s="697"/>
      <c r="N99" s="697"/>
    </row>
    <row r="100" spans="1:14" s="181" customFormat="1" ht="12.75" customHeight="1" x14ac:dyDescent="0.25">
      <c r="A100" s="159" t="s">
        <v>148</v>
      </c>
      <c r="B100" s="160" t="s">
        <v>149</v>
      </c>
      <c r="C100" s="160" t="s">
        <v>916</v>
      </c>
      <c r="D100" s="186">
        <v>18</v>
      </c>
      <c r="E100" s="151">
        <v>320901</v>
      </c>
      <c r="F100" s="146">
        <v>5776.2179999999998</v>
      </c>
      <c r="G100" s="157" t="s">
        <v>169</v>
      </c>
      <c r="H100" s="146"/>
      <c r="I100" s="697"/>
      <c r="J100" s="697"/>
      <c r="K100" s="697"/>
      <c r="L100" s="697"/>
      <c r="M100" s="697"/>
      <c r="N100" s="697"/>
    </row>
    <row r="101" spans="1:14" s="181" customFormat="1" ht="12.75" customHeight="1" x14ac:dyDescent="0.25">
      <c r="A101" s="159" t="s">
        <v>1288</v>
      </c>
      <c r="B101" s="684" t="s">
        <v>57</v>
      </c>
      <c r="C101" s="160" t="s">
        <v>915</v>
      </c>
      <c r="D101" s="186">
        <v>30</v>
      </c>
      <c r="E101" s="151">
        <v>890280.97200000007</v>
      </c>
      <c r="F101" s="146">
        <v>26708.429160000003</v>
      </c>
      <c r="G101" s="157" t="s">
        <v>169</v>
      </c>
      <c r="H101" s="146"/>
      <c r="I101" s="697"/>
      <c r="J101" s="697"/>
      <c r="K101" s="697"/>
      <c r="L101" s="697"/>
      <c r="M101" s="697"/>
      <c r="N101" s="697"/>
    </row>
    <row r="102" spans="1:14" s="181" customFormat="1" ht="12.75" customHeight="1" x14ac:dyDescent="0.25">
      <c r="A102" s="339" t="s">
        <v>1358</v>
      </c>
      <c r="B102" s="662"/>
      <c r="C102" s="340" t="s">
        <v>915</v>
      </c>
      <c r="D102" s="186">
        <v>30</v>
      </c>
      <c r="E102" s="157" t="s">
        <v>169</v>
      </c>
      <c r="F102" s="341"/>
      <c r="G102" s="157" t="s">
        <v>169</v>
      </c>
      <c r="H102" s="341"/>
      <c r="I102" s="697"/>
      <c r="J102" s="697"/>
      <c r="K102" s="697"/>
      <c r="L102" s="697"/>
      <c r="M102" s="697"/>
      <c r="N102" s="697"/>
    </row>
    <row r="103" spans="1:14" s="181" customFormat="1" ht="22.5" x14ac:dyDescent="0.25">
      <c r="A103" s="301" t="s">
        <v>1289</v>
      </c>
      <c r="B103" s="295" t="s">
        <v>1291</v>
      </c>
      <c r="C103" s="295" t="s">
        <v>915</v>
      </c>
      <c r="D103" s="186">
        <v>25</v>
      </c>
      <c r="E103" s="157" t="s">
        <v>169</v>
      </c>
      <c r="F103" s="299"/>
      <c r="G103" s="157" t="s">
        <v>169</v>
      </c>
      <c r="H103" s="299"/>
      <c r="I103" s="697"/>
      <c r="J103" s="697"/>
      <c r="K103" s="697"/>
      <c r="L103" s="697"/>
      <c r="M103" s="697"/>
      <c r="N103" s="697"/>
    </row>
    <row r="104" spans="1:14" s="181" customFormat="1" ht="22.5" x14ac:dyDescent="0.25">
      <c r="A104" s="301" t="s">
        <v>1290</v>
      </c>
      <c r="B104" s="295" t="s">
        <v>1292</v>
      </c>
      <c r="C104" s="295" t="s">
        <v>915</v>
      </c>
      <c r="D104" s="186">
        <v>32</v>
      </c>
      <c r="E104" s="157">
        <v>1214898.9719999998</v>
      </c>
      <c r="F104" s="299">
        <v>36446.969159999993</v>
      </c>
      <c r="G104" s="157" t="s">
        <v>169</v>
      </c>
      <c r="H104" s="299"/>
      <c r="I104" s="697"/>
      <c r="J104" s="697"/>
      <c r="K104" s="697"/>
      <c r="L104" s="697"/>
      <c r="M104" s="697"/>
      <c r="N104" s="697"/>
    </row>
    <row r="105" spans="1:14" s="181" customFormat="1" ht="22.5" x14ac:dyDescent="0.25">
      <c r="A105" s="159" t="s">
        <v>903</v>
      </c>
      <c r="B105" s="160" t="s">
        <v>904</v>
      </c>
      <c r="C105" s="166" t="s">
        <v>915</v>
      </c>
      <c r="D105" s="186">
        <v>20</v>
      </c>
      <c r="E105" s="157" t="s">
        <v>169</v>
      </c>
      <c r="F105" s="146"/>
      <c r="G105" s="157" t="s">
        <v>169</v>
      </c>
      <c r="H105" s="146"/>
      <c r="I105" s="697" t="s">
        <v>905</v>
      </c>
      <c r="J105" s="697"/>
      <c r="K105" s="697"/>
      <c r="L105" s="697"/>
      <c r="M105" s="697"/>
      <c r="N105" s="697"/>
    </row>
    <row r="106" spans="1:14" s="181" customFormat="1" ht="22.5" x14ac:dyDescent="0.25">
      <c r="A106" s="337" t="s">
        <v>1350</v>
      </c>
      <c r="B106" s="336" t="s">
        <v>1351</v>
      </c>
      <c r="C106" s="336" t="s">
        <v>915</v>
      </c>
      <c r="D106" s="186">
        <v>15</v>
      </c>
      <c r="E106" s="157" t="s">
        <v>169</v>
      </c>
      <c r="F106" s="338"/>
      <c r="G106" s="157" t="s">
        <v>169</v>
      </c>
      <c r="H106" s="338"/>
      <c r="I106" s="697"/>
      <c r="J106" s="697"/>
      <c r="K106" s="697"/>
      <c r="L106" s="697"/>
      <c r="M106" s="697"/>
      <c r="N106" s="697"/>
    </row>
    <row r="107" spans="1:14" s="181" customFormat="1" ht="24" x14ac:dyDescent="0.25">
      <c r="A107" s="159" t="s">
        <v>1879</v>
      </c>
      <c r="B107" s="160" t="s">
        <v>814</v>
      </c>
      <c r="C107" s="166" t="s">
        <v>916</v>
      </c>
      <c r="D107" s="186">
        <v>10</v>
      </c>
      <c r="E107" s="151">
        <v>456750</v>
      </c>
      <c r="F107" s="146">
        <v>4567.5</v>
      </c>
      <c r="G107" s="157" t="s">
        <v>169</v>
      </c>
      <c r="H107" s="146"/>
      <c r="I107" s="697"/>
      <c r="J107" s="697"/>
      <c r="K107" s="697"/>
      <c r="L107" s="697"/>
      <c r="M107" s="697"/>
      <c r="N107" s="697"/>
    </row>
    <row r="108" spans="1:14" s="181" customFormat="1" ht="22.5" x14ac:dyDescent="0.25">
      <c r="A108" s="380" t="s">
        <v>1511</v>
      </c>
      <c r="B108" s="381" t="s">
        <v>223</v>
      </c>
      <c r="C108" s="381" t="s">
        <v>915</v>
      </c>
      <c r="D108" s="382">
        <v>18</v>
      </c>
      <c r="E108" s="383">
        <v>1197000</v>
      </c>
      <c r="F108" s="384">
        <v>21546</v>
      </c>
      <c r="G108" s="157"/>
      <c r="H108" s="384"/>
      <c r="I108" s="697"/>
      <c r="J108" s="697"/>
      <c r="K108" s="697"/>
      <c r="L108" s="697"/>
      <c r="M108" s="697"/>
      <c r="N108" s="697"/>
    </row>
    <row r="109" spans="1:14" s="181" customFormat="1" ht="24" x14ac:dyDescent="0.25">
      <c r="A109" s="380" t="s">
        <v>1495</v>
      </c>
      <c r="B109" s="381" t="s">
        <v>192</v>
      </c>
      <c r="C109" s="381" t="s">
        <v>915</v>
      </c>
      <c r="D109" s="382">
        <v>18</v>
      </c>
      <c r="E109" s="383">
        <v>1512000</v>
      </c>
      <c r="F109" s="384">
        <v>27216</v>
      </c>
      <c r="G109" s="157" t="s">
        <v>169</v>
      </c>
      <c r="H109" s="384"/>
      <c r="I109" s="700" t="s">
        <v>1494</v>
      </c>
      <c r="J109" s="701"/>
      <c r="K109" s="701"/>
      <c r="L109" s="701"/>
      <c r="M109" s="701"/>
      <c r="N109" s="702"/>
    </row>
    <row r="110" spans="1:14" s="181" customFormat="1" ht="22.5" x14ac:dyDescent="0.25">
      <c r="A110" s="380" t="s">
        <v>1546</v>
      </c>
      <c r="B110" s="381" t="s">
        <v>378</v>
      </c>
      <c r="C110" s="381" t="s">
        <v>71</v>
      </c>
      <c r="D110" s="382">
        <v>1</v>
      </c>
      <c r="E110" s="383">
        <v>3150000</v>
      </c>
      <c r="F110" s="384">
        <v>3150</v>
      </c>
      <c r="G110" s="157"/>
      <c r="H110" s="384"/>
      <c r="I110" s="700" t="s">
        <v>1512</v>
      </c>
      <c r="J110" s="701"/>
      <c r="K110" s="701"/>
      <c r="L110" s="701"/>
      <c r="M110" s="701"/>
      <c r="N110" s="702"/>
    </row>
    <row r="111" spans="1:14" s="181" customFormat="1" ht="22.5" x14ac:dyDescent="0.25">
      <c r="A111" s="163" t="s">
        <v>724</v>
      </c>
      <c r="B111" s="161" t="s">
        <v>142</v>
      </c>
      <c r="C111" s="161" t="s">
        <v>72</v>
      </c>
      <c r="D111" s="193">
        <v>1</v>
      </c>
      <c r="E111" s="205">
        <v>3483900</v>
      </c>
      <c r="F111" s="172">
        <v>3483.9</v>
      </c>
      <c r="G111" s="157" t="s">
        <v>169</v>
      </c>
      <c r="H111" s="172"/>
      <c r="I111" s="820" t="s">
        <v>1493</v>
      </c>
      <c r="J111" s="820"/>
      <c r="K111" s="820"/>
      <c r="L111" s="820"/>
      <c r="M111" s="820"/>
      <c r="N111" s="820"/>
    </row>
    <row r="112" spans="1:14" s="181" customFormat="1" ht="12.75" customHeight="1" x14ac:dyDescent="0.25">
      <c r="A112" s="348" t="s">
        <v>1366</v>
      </c>
      <c r="B112" s="349"/>
      <c r="C112" s="349" t="s">
        <v>71</v>
      </c>
      <c r="D112" s="193">
        <v>1</v>
      </c>
      <c r="E112" s="205">
        <v>1901340</v>
      </c>
      <c r="F112" s="172">
        <v>1901.3400000000001</v>
      </c>
      <c r="G112" s="157" t="s">
        <v>169</v>
      </c>
      <c r="H112" s="172"/>
      <c r="I112" s="712"/>
      <c r="J112" s="713"/>
      <c r="K112" s="713"/>
      <c r="L112" s="713"/>
      <c r="M112" s="713"/>
      <c r="N112" s="714"/>
    </row>
    <row r="113" spans="1:14" s="181" customFormat="1" ht="12.75" thickBot="1" x14ac:dyDescent="0.3">
      <c r="A113" s="818" t="s">
        <v>667</v>
      </c>
      <c r="B113" s="818"/>
      <c r="C113" s="818"/>
      <c r="D113" s="818"/>
      <c r="E113" s="818"/>
      <c r="F113" s="818"/>
      <c r="G113" s="818"/>
      <c r="H113" s="818"/>
      <c r="I113" s="818"/>
      <c r="J113" s="818"/>
      <c r="K113" s="818"/>
      <c r="L113" s="818"/>
      <c r="M113" s="818"/>
      <c r="N113" s="818"/>
    </row>
    <row r="114" spans="1:14" s="181" customFormat="1" ht="13.5" customHeight="1" x14ac:dyDescent="0.25">
      <c r="A114" s="177" t="s">
        <v>69</v>
      </c>
      <c r="B114" s="196" t="s">
        <v>43</v>
      </c>
      <c r="C114" s="196" t="s">
        <v>93</v>
      </c>
      <c r="D114" s="197">
        <v>20</v>
      </c>
      <c r="E114" s="209">
        <v>193995.9</v>
      </c>
      <c r="F114" s="178">
        <v>3879.9180000000001</v>
      </c>
      <c r="G114" s="309" t="s">
        <v>169</v>
      </c>
      <c r="H114" s="178"/>
      <c r="I114" s="821"/>
      <c r="J114" s="822"/>
      <c r="K114" s="822"/>
      <c r="L114" s="822"/>
      <c r="M114" s="822"/>
      <c r="N114" s="823"/>
    </row>
    <row r="115" spans="1:14" s="181" customFormat="1" ht="22.5" x14ac:dyDescent="0.25">
      <c r="A115" s="164" t="s">
        <v>1173</v>
      </c>
      <c r="B115" s="162" t="s">
        <v>74</v>
      </c>
      <c r="C115" s="162" t="s">
        <v>92</v>
      </c>
      <c r="D115" s="194">
        <v>25</v>
      </c>
      <c r="E115" s="207"/>
      <c r="F115" s="174"/>
      <c r="G115" s="311" t="s">
        <v>169</v>
      </c>
      <c r="H115" s="174"/>
      <c r="I115" s="797"/>
      <c r="J115" s="797"/>
      <c r="K115" s="797"/>
      <c r="L115" s="797"/>
      <c r="M115" s="797"/>
      <c r="N115" s="797"/>
    </row>
    <row r="116" spans="1:14" s="181" customFormat="1" x14ac:dyDescent="0.25">
      <c r="A116" s="659" t="s">
        <v>711</v>
      </c>
      <c r="B116" s="661" t="s">
        <v>712</v>
      </c>
      <c r="C116" s="165" t="s">
        <v>72</v>
      </c>
      <c r="D116" s="200">
        <v>2</v>
      </c>
      <c r="E116" s="156">
        <v>200006.1</v>
      </c>
      <c r="F116" s="175">
        <v>400.01220000000001</v>
      </c>
      <c r="G116" s="157" t="s">
        <v>169</v>
      </c>
      <c r="H116" s="175"/>
      <c r="I116" s="782" t="s">
        <v>725</v>
      </c>
      <c r="J116" s="783"/>
      <c r="K116" s="783"/>
      <c r="L116" s="783"/>
      <c r="M116" s="783"/>
      <c r="N116" s="784"/>
    </row>
    <row r="117" spans="1:14" s="181" customFormat="1" x14ac:dyDescent="0.25">
      <c r="A117" s="660"/>
      <c r="B117" s="662"/>
      <c r="C117" s="451" t="s">
        <v>916</v>
      </c>
      <c r="D117" s="200">
        <v>10</v>
      </c>
      <c r="E117" s="156">
        <v>200006.1</v>
      </c>
      <c r="F117" s="175">
        <v>2000.0609999999999</v>
      </c>
      <c r="G117" s="157" t="s">
        <v>169</v>
      </c>
      <c r="H117" s="175"/>
      <c r="I117" s="467"/>
      <c r="J117" s="468"/>
      <c r="K117" s="468"/>
      <c r="L117" s="468"/>
      <c r="M117" s="468"/>
      <c r="N117" s="469"/>
    </row>
    <row r="118" spans="1:14" s="181" customFormat="1" x14ac:dyDescent="0.25">
      <c r="A118" s="159" t="s">
        <v>26</v>
      </c>
      <c r="B118" s="160" t="s">
        <v>87</v>
      </c>
      <c r="C118" s="166" t="s">
        <v>1347</v>
      </c>
      <c r="D118" s="160">
        <v>15</v>
      </c>
      <c r="E118" s="151">
        <v>405990.48000000004</v>
      </c>
      <c r="F118" s="146">
        <v>6089.8572000000004</v>
      </c>
      <c r="G118" s="305" t="s">
        <v>169</v>
      </c>
      <c r="H118" s="146"/>
      <c r="I118" s="686"/>
      <c r="J118" s="686"/>
      <c r="K118" s="686"/>
      <c r="L118" s="686"/>
      <c r="M118" s="686"/>
      <c r="N118" s="686"/>
    </row>
    <row r="119" spans="1:14" s="181" customFormat="1" ht="24" x14ac:dyDescent="0.25">
      <c r="A119" s="163" t="s">
        <v>908</v>
      </c>
      <c r="B119" s="161" t="s">
        <v>42</v>
      </c>
      <c r="C119" s="160" t="s">
        <v>93</v>
      </c>
      <c r="D119" s="186">
        <v>20</v>
      </c>
      <c r="E119" s="151">
        <v>193995.9</v>
      </c>
      <c r="F119" s="146">
        <v>3879.9180000000001</v>
      </c>
      <c r="G119" s="305" t="s">
        <v>169</v>
      </c>
      <c r="H119" s="146"/>
      <c r="I119" s="686"/>
      <c r="J119" s="686"/>
      <c r="K119" s="686"/>
      <c r="L119" s="686"/>
      <c r="M119" s="686"/>
      <c r="N119" s="686"/>
    </row>
    <row r="120" spans="1:14" s="181" customFormat="1" ht="13.5" customHeight="1" x14ac:dyDescent="0.25">
      <c r="A120" s="159" t="s">
        <v>55</v>
      </c>
      <c r="B120" s="160" t="s">
        <v>706</v>
      </c>
      <c r="C120" s="160" t="s">
        <v>93</v>
      </c>
      <c r="D120" s="192">
        <v>20</v>
      </c>
      <c r="E120" s="156">
        <v>157392.9</v>
      </c>
      <c r="F120" s="175">
        <v>3147.8580000000002</v>
      </c>
      <c r="G120" s="157" t="s">
        <v>169</v>
      </c>
      <c r="H120" s="175"/>
      <c r="I120" s="686"/>
      <c r="J120" s="686"/>
      <c r="K120" s="686"/>
      <c r="L120" s="686"/>
      <c r="M120" s="686"/>
      <c r="N120" s="686"/>
    </row>
    <row r="121" spans="1:14" s="181" customFormat="1" ht="22.5" x14ac:dyDescent="0.25">
      <c r="A121" s="159" t="s">
        <v>707</v>
      </c>
      <c r="B121" s="160" t="s">
        <v>708</v>
      </c>
      <c r="C121" s="160" t="s">
        <v>93</v>
      </c>
      <c r="D121" s="186">
        <v>20</v>
      </c>
      <c r="E121" s="156">
        <v>193995.9</v>
      </c>
      <c r="F121" s="146">
        <v>3879.9180000000001</v>
      </c>
      <c r="G121" s="157" t="s">
        <v>169</v>
      </c>
      <c r="H121" s="146"/>
      <c r="I121" s="686"/>
      <c r="J121" s="686"/>
      <c r="K121" s="686"/>
      <c r="L121" s="686"/>
      <c r="M121" s="686"/>
      <c r="N121" s="686"/>
    </row>
    <row r="122" spans="1:14" s="181" customFormat="1" ht="13.5" customHeight="1" x14ac:dyDescent="0.25">
      <c r="A122" s="163" t="s">
        <v>67</v>
      </c>
      <c r="B122" s="161" t="s">
        <v>137</v>
      </c>
      <c r="C122" s="161" t="s">
        <v>93</v>
      </c>
      <c r="D122" s="193">
        <v>20</v>
      </c>
      <c r="E122" s="208">
        <v>193995.9</v>
      </c>
      <c r="F122" s="172">
        <v>3879.9180000000001</v>
      </c>
      <c r="G122" s="157" t="s">
        <v>169</v>
      </c>
      <c r="H122" s="172"/>
      <c r="I122" s="686"/>
      <c r="J122" s="686"/>
      <c r="K122" s="686"/>
      <c r="L122" s="686"/>
      <c r="M122" s="686"/>
      <c r="N122" s="686"/>
    </row>
    <row r="123" spans="1:14" s="181" customFormat="1" ht="13.5" customHeight="1" x14ac:dyDescent="0.25">
      <c r="A123" s="680" t="s">
        <v>676</v>
      </c>
      <c r="B123" s="680"/>
      <c r="C123" s="680"/>
      <c r="D123" s="680"/>
      <c r="E123" s="680"/>
      <c r="F123" s="680"/>
      <c r="G123" s="680"/>
      <c r="H123" s="680"/>
      <c r="I123" s="680"/>
      <c r="J123" s="680"/>
      <c r="K123" s="680"/>
      <c r="L123" s="680"/>
      <c r="M123" s="680"/>
      <c r="N123" s="680"/>
    </row>
    <row r="124" spans="1:14" s="181" customFormat="1" ht="13.5" customHeight="1" x14ac:dyDescent="0.25">
      <c r="A124" s="660" t="s">
        <v>151</v>
      </c>
      <c r="B124" s="662" t="s">
        <v>152</v>
      </c>
      <c r="C124" s="162" t="s">
        <v>93</v>
      </c>
      <c r="D124" s="194">
        <v>21</v>
      </c>
      <c r="E124" s="207">
        <v>444801</v>
      </c>
      <c r="F124" s="174">
        <v>9340.8210000000017</v>
      </c>
      <c r="G124" s="311" t="s">
        <v>169</v>
      </c>
      <c r="H124" s="174"/>
      <c r="I124" s="810"/>
      <c r="J124" s="811"/>
      <c r="K124" s="811"/>
      <c r="L124" s="811"/>
      <c r="M124" s="811"/>
      <c r="N124" s="812"/>
    </row>
    <row r="125" spans="1:14" s="181" customFormat="1" ht="13.5" customHeight="1" thickBot="1" x14ac:dyDescent="0.3">
      <c r="A125" s="681"/>
      <c r="B125" s="684"/>
      <c r="C125" s="161" t="s">
        <v>2</v>
      </c>
      <c r="D125" s="195">
        <v>185</v>
      </c>
      <c r="E125" s="208">
        <v>444801</v>
      </c>
      <c r="F125" s="176">
        <v>82288.184999999998</v>
      </c>
      <c r="G125" s="308" t="s">
        <v>169</v>
      </c>
      <c r="H125" s="176"/>
      <c r="I125" s="813"/>
      <c r="J125" s="814"/>
      <c r="K125" s="814"/>
      <c r="L125" s="814"/>
      <c r="M125" s="814"/>
      <c r="N125" s="815"/>
    </row>
    <row r="126" spans="1:14" s="181" customFormat="1" ht="15.75" customHeight="1" x14ac:dyDescent="0.25">
      <c r="A126" s="816" t="s">
        <v>1510</v>
      </c>
      <c r="B126" s="824" t="s">
        <v>709</v>
      </c>
      <c r="C126" s="196" t="s">
        <v>93</v>
      </c>
      <c r="D126" s="197">
        <v>20</v>
      </c>
      <c r="E126" s="209">
        <v>629412</v>
      </c>
      <c r="F126" s="178">
        <v>12588.240000000002</v>
      </c>
      <c r="G126" s="309" t="s">
        <v>169</v>
      </c>
      <c r="H126" s="178"/>
      <c r="I126" s="674" t="s">
        <v>1395</v>
      </c>
      <c r="J126" s="675"/>
      <c r="K126" s="675"/>
      <c r="L126" s="675"/>
      <c r="M126" s="675"/>
      <c r="N126" s="676"/>
    </row>
    <row r="127" spans="1:14" s="181" customFormat="1" ht="15.75" customHeight="1" thickBot="1" x14ac:dyDescent="0.3">
      <c r="A127" s="817"/>
      <c r="B127" s="825"/>
      <c r="C127" s="198" t="s">
        <v>2</v>
      </c>
      <c r="D127" s="199">
        <v>180</v>
      </c>
      <c r="E127" s="210">
        <v>623217</v>
      </c>
      <c r="F127" s="180">
        <v>112179.06</v>
      </c>
      <c r="G127" s="310" t="s">
        <v>169</v>
      </c>
      <c r="H127" s="180"/>
      <c r="I127" s="677"/>
      <c r="J127" s="678"/>
      <c r="K127" s="678"/>
      <c r="L127" s="678"/>
      <c r="M127" s="678"/>
      <c r="N127" s="679"/>
    </row>
    <row r="128" spans="1:14" s="181" customFormat="1" ht="13.5" customHeight="1" x14ac:dyDescent="0.25">
      <c r="A128" s="164" t="s">
        <v>822</v>
      </c>
      <c r="B128" s="162" t="s">
        <v>821</v>
      </c>
      <c r="C128" s="162" t="s">
        <v>915</v>
      </c>
      <c r="D128" s="194">
        <v>15</v>
      </c>
      <c r="E128" s="207" t="s">
        <v>169</v>
      </c>
      <c r="F128" s="174"/>
      <c r="G128" s="311" t="s">
        <v>169</v>
      </c>
      <c r="H128" s="174"/>
      <c r="I128" s="709"/>
      <c r="J128" s="710"/>
      <c r="K128" s="710"/>
      <c r="L128" s="710"/>
      <c r="M128" s="710"/>
      <c r="N128" s="711"/>
    </row>
    <row r="129" spans="1:14" s="181" customFormat="1" ht="13.5" customHeight="1" x14ac:dyDescent="0.25">
      <c r="A129" s="159" t="s">
        <v>28</v>
      </c>
      <c r="B129" s="160" t="s">
        <v>85</v>
      </c>
      <c r="C129" s="160" t="s">
        <v>93</v>
      </c>
      <c r="D129" s="192">
        <v>21</v>
      </c>
      <c r="E129" s="156">
        <v>258951</v>
      </c>
      <c r="F129" s="175">
        <v>5437.9710000000005</v>
      </c>
      <c r="G129" s="157" t="s">
        <v>169</v>
      </c>
      <c r="H129" s="175"/>
      <c r="I129" s="696"/>
      <c r="J129" s="696"/>
      <c r="K129" s="696"/>
      <c r="L129" s="696"/>
      <c r="M129" s="696"/>
      <c r="N129" s="696"/>
    </row>
    <row r="130" spans="1:14" s="181" customFormat="1" x14ac:dyDescent="0.25">
      <c r="A130" s="159" t="s">
        <v>86</v>
      </c>
      <c r="B130" s="160" t="s">
        <v>41</v>
      </c>
      <c r="C130" s="160" t="s">
        <v>916</v>
      </c>
      <c r="D130" s="192">
        <v>10</v>
      </c>
      <c r="E130" s="156">
        <v>578340</v>
      </c>
      <c r="F130" s="175">
        <v>5783.4000000000005</v>
      </c>
      <c r="G130" s="157" t="s">
        <v>169</v>
      </c>
      <c r="H130" s="175"/>
      <c r="I130" s="696"/>
      <c r="J130" s="696"/>
      <c r="K130" s="696"/>
      <c r="L130" s="696"/>
      <c r="M130" s="696"/>
      <c r="N130" s="696"/>
    </row>
    <row r="131" spans="1:14" s="181" customFormat="1" x14ac:dyDescent="0.25">
      <c r="A131" s="659" t="s">
        <v>1496</v>
      </c>
      <c r="B131" s="661"/>
      <c r="C131" s="373" t="s">
        <v>916</v>
      </c>
      <c r="D131" s="334">
        <v>10</v>
      </c>
      <c r="E131" s="156">
        <v>452340</v>
      </c>
      <c r="F131" s="175">
        <v>4523.4000000000005</v>
      </c>
      <c r="G131" s="157"/>
      <c r="H131" s="175"/>
      <c r="I131" s="826"/>
      <c r="J131" s="827"/>
      <c r="K131" s="827"/>
      <c r="L131" s="827"/>
      <c r="M131" s="827"/>
      <c r="N131" s="828"/>
    </row>
    <row r="132" spans="1:14" s="181" customFormat="1" x14ac:dyDescent="0.25">
      <c r="A132" s="660"/>
      <c r="B132" s="662"/>
      <c r="C132" s="373" t="s">
        <v>916</v>
      </c>
      <c r="D132" s="334">
        <v>18</v>
      </c>
      <c r="E132" s="156">
        <v>452340</v>
      </c>
      <c r="F132" s="175">
        <v>8142.12</v>
      </c>
      <c r="G132" s="157"/>
      <c r="H132" s="175"/>
      <c r="I132" s="709"/>
      <c r="J132" s="710"/>
      <c r="K132" s="710"/>
      <c r="L132" s="710"/>
      <c r="M132" s="710"/>
      <c r="N132" s="711"/>
    </row>
    <row r="133" spans="1:14" s="181" customFormat="1" x14ac:dyDescent="0.25">
      <c r="A133" s="159" t="s">
        <v>823</v>
      </c>
      <c r="B133" s="160" t="s">
        <v>824</v>
      </c>
      <c r="C133" s="160" t="s">
        <v>916</v>
      </c>
      <c r="D133" s="192">
        <v>9.5</v>
      </c>
      <c r="E133" s="156">
        <v>830340</v>
      </c>
      <c r="F133" s="175">
        <v>664.27200000000005</v>
      </c>
      <c r="G133" s="157" t="s">
        <v>169</v>
      </c>
      <c r="H133" s="175"/>
      <c r="I133" s="696"/>
      <c r="J133" s="696"/>
      <c r="K133" s="696"/>
      <c r="L133" s="696"/>
      <c r="M133" s="696"/>
      <c r="N133" s="696"/>
    </row>
    <row r="134" spans="1:14" s="181" customFormat="1" ht="13.5" customHeight="1" x14ac:dyDescent="0.25">
      <c r="A134" s="681" t="s">
        <v>8</v>
      </c>
      <c r="B134" s="684" t="s">
        <v>60</v>
      </c>
      <c r="C134" s="342" t="s">
        <v>916</v>
      </c>
      <c r="D134" s="343">
        <v>18</v>
      </c>
      <c r="E134" s="208">
        <v>209391</v>
      </c>
      <c r="F134" s="176">
        <v>3769.038</v>
      </c>
      <c r="G134" s="157" t="s">
        <v>169</v>
      </c>
      <c r="H134" s="176"/>
      <c r="I134" s="696"/>
      <c r="J134" s="696"/>
      <c r="K134" s="696"/>
      <c r="L134" s="696"/>
      <c r="M134" s="696"/>
      <c r="N134" s="696"/>
    </row>
    <row r="135" spans="1:14" s="181" customFormat="1" ht="13.5" customHeight="1" thickBot="1" x14ac:dyDescent="0.3">
      <c r="A135" s="682"/>
      <c r="B135" s="685"/>
      <c r="C135" s="161" t="s">
        <v>2</v>
      </c>
      <c r="D135" s="201">
        <v>175</v>
      </c>
      <c r="E135" s="208">
        <v>209391</v>
      </c>
      <c r="F135" s="176">
        <v>36643.425000000003</v>
      </c>
      <c r="G135" s="308" t="s">
        <v>169</v>
      </c>
      <c r="H135" s="176"/>
      <c r="I135" s="683"/>
      <c r="J135" s="683"/>
      <c r="K135" s="683"/>
      <c r="L135" s="683"/>
      <c r="M135" s="683"/>
      <c r="N135" s="683"/>
    </row>
    <row r="136" spans="1:14" s="181" customFormat="1" ht="23.25" thickBot="1" x14ac:dyDescent="0.3">
      <c r="A136" s="182" t="s">
        <v>139</v>
      </c>
      <c r="B136" s="202" t="s">
        <v>140</v>
      </c>
      <c r="C136" s="202" t="s">
        <v>2</v>
      </c>
      <c r="D136" s="203">
        <v>180</v>
      </c>
      <c r="E136" s="211" t="s">
        <v>169</v>
      </c>
      <c r="F136" s="183"/>
      <c r="G136" s="312" t="s">
        <v>169</v>
      </c>
      <c r="H136" s="183"/>
      <c r="I136" s="698" t="s">
        <v>816</v>
      </c>
      <c r="J136" s="698"/>
      <c r="K136" s="698"/>
      <c r="L136" s="698"/>
      <c r="M136" s="698"/>
      <c r="N136" s="699"/>
    </row>
    <row r="137" spans="1:14" s="181" customFormat="1" ht="13.5" customHeight="1" x14ac:dyDescent="0.25">
      <c r="A137" s="395" t="s">
        <v>1547</v>
      </c>
      <c r="B137" s="669" t="s">
        <v>1549</v>
      </c>
      <c r="C137" s="393" t="s">
        <v>2</v>
      </c>
      <c r="D137" s="189">
        <v>190</v>
      </c>
      <c r="E137" s="204">
        <v>114892.12980000001</v>
      </c>
      <c r="F137" s="396">
        <v>21829.504662000003</v>
      </c>
      <c r="G137" s="311" t="s">
        <v>169</v>
      </c>
      <c r="H137" s="396"/>
      <c r="I137" s="706"/>
      <c r="J137" s="707"/>
      <c r="K137" s="707"/>
      <c r="L137" s="707"/>
      <c r="M137" s="707"/>
      <c r="N137" s="708"/>
    </row>
    <row r="138" spans="1:14" s="181" customFormat="1" ht="13.5" customHeight="1" x14ac:dyDescent="0.25">
      <c r="A138" s="391" t="s">
        <v>1548</v>
      </c>
      <c r="B138" s="662"/>
      <c r="C138" s="390" t="s">
        <v>2</v>
      </c>
      <c r="D138" s="186">
        <v>190</v>
      </c>
      <c r="E138" s="151">
        <v>114892.12980000001</v>
      </c>
      <c r="F138" s="397">
        <v>21829.504662000003</v>
      </c>
      <c r="G138" s="157" t="s">
        <v>169</v>
      </c>
      <c r="H138" s="397"/>
      <c r="I138" s="709"/>
      <c r="J138" s="710"/>
      <c r="K138" s="710"/>
      <c r="L138" s="710"/>
      <c r="M138" s="710"/>
      <c r="N138" s="711"/>
    </row>
    <row r="139" spans="1:14" s="181" customFormat="1" ht="13.5" customHeight="1" x14ac:dyDescent="0.25">
      <c r="A139" s="164" t="s">
        <v>784</v>
      </c>
      <c r="B139" s="669" t="s">
        <v>150</v>
      </c>
      <c r="C139" s="162" t="s">
        <v>2</v>
      </c>
      <c r="D139" s="189">
        <v>190</v>
      </c>
      <c r="E139" s="204">
        <v>114892.12980000001</v>
      </c>
      <c r="F139" s="169">
        <v>21829.504662000003</v>
      </c>
      <c r="G139" s="311" t="s">
        <v>169</v>
      </c>
      <c r="H139" s="169"/>
      <c r="I139" s="807"/>
      <c r="J139" s="808"/>
      <c r="K139" s="808"/>
      <c r="L139" s="808"/>
      <c r="M139" s="808"/>
      <c r="N139" s="809"/>
    </row>
    <row r="140" spans="1:14" s="181" customFormat="1" ht="13.5" customHeight="1" x14ac:dyDescent="0.25">
      <c r="A140" s="159" t="s">
        <v>785</v>
      </c>
      <c r="B140" s="662"/>
      <c r="C140" s="160" t="s">
        <v>2</v>
      </c>
      <c r="D140" s="186">
        <v>190</v>
      </c>
      <c r="E140" s="151">
        <v>114892.12980000001</v>
      </c>
      <c r="F140" s="146">
        <v>21829.504662000003</v>
      </c>
      <c r="G140" s="157" t="s">
        <v>169</v>
      </c>
      <c r="H140" s="146"/>
      <c r="I140" s="709"/>
      <c r="J140" s="710"/>
      <c r="K140" s="710"/>
      <c r="L140" s="710"/>
      <c r="M140" s="710"/>
      <c r="N140" s="711"/>
    </row>
    <row r="141" spans="1:14" s="181" customFormat="1" ht="18" customHeight="1" x14ac:dyDescent="0.25">
      <c r="A141" s="159" t="s">
        <v>56</v>
      </c>
      <c r="B141" s="160" t="s">
        <v>64</v>
      </c>
      <c r="C141" s="160" t="s">
        <v>916</v>
      </c>
      <c r="D141" s="186">
        <v>18</v>
      </c>
      <c r="E141" s="157">
        <v>452340</v>
      </c>
      <c r="F141" s="146">
        <v>8142.12</v>
      </c>
      <c r="G141" s="157" t="s">
        <v>169</v>
      </c>
      <c r="H141" s="146"/>
      <c r="I141" s="696"/>
      <c r="J141" s="696"/>
      <c r="K141" s="696"/>
      <c r="L141" s="696"/>
      <c r="M141" s="696"/>
      <c r="N141" s="696"/>
    </row>
    <row r="142" spans="1:14" s="181" customFormat="1" ht="22.5" x14ac:dyDescent="0.25">
      <c r="A142" s="351" t="s">
        <v>1367</v>
      </c>
      <c r="B142" s="350" t="s">
        <v>1368</v>
      </c>
      <c r="C142" s="350" t="s">
        <v>915</v>
      </c>
      <c r="D142" s="186">
        <v>17</v>
      </c>
      <c r="E142" s="157">
        <v>1921615.5</v>
      </c>
      <c r="F142" s="352">
        <v>32667.463500000005</v>
      </c>
      <c r="G142" s="157" t="s">
        <v>169</v>
      </c>
      <c r="H142" s="352"/>
      <c r="I142" s="696" t="s">
        <v>1370</v>
      </c>
      <c r="J142" s="696"/>
      <c r="K142" s="696"/>
      <c r="L142" s="696"/>
      <c r="M142" s="696"/>
      <c r="N142" s="696"/>
    </row>
    <row r="143" spans="1:14" s="181" customFormat="1" x14ac:dyDescent="0.25">
      <c r="A143" s="159" t="s">
        <v>175</v>
      </c>
      <c r="B143" s="684" t="s">
        <v>1372</v>
      </c>
      <c r="C143" s="160" t="s">
        <v>92</v>
      </c>
      <c r="D143" s="186">
        <v>9.5</v>
      </c>
      <c r="E143" s="151">
        <v>258951</v>
      </c>
      <c r="F143" s="146">
        <v>2460.0344999999998</v>
      </c>
      <c r="G143" s="157" t="s">
        <v>169</v>
      </c>
      <c r="H143" s="146"/>
      <c r="I143" s="696"/>
      <c r="J143" s="696"/>
      <c r="K143" s="696"/>
      <c r="L143" s="696"/>
      <c r="M143" s="696"/>
      <c r="N143" s="696"/>
    </row>
    <row r="144" spans="1:14" s="181" customFormat="1" x14ac:dyDescent="0.25">
      <c r="A144" s="354" t="s">
        <v>1373</v>
      </c>
      <c r="B144" s="669"/>
      <c r="C144" s="353" t="s">
        <v>92</v>
      </c>
      <c r="D144" s="186">
        <v>9.5</v>
      </c>
      <c r="E144" s="151">
        <v>258951</v>
      </c>
      <c r="F144" s="355">
        <v>2460.0344999999998</v>
      </c>
      <c r="G144" s="157" t="s">
        <v>169</v>
      </c>
      <c r="H144" s="355"/>
      <c r="I144" s="696"/>
      <c r="J144" s="696"/>
      <c r="K144" s="696"/>
      <c r="L144" s="696"/>
      <c r="M144" s="696"/>
      <c r="N144" s="696"/>
    </row>
    <row r="145" spans="1:14" s="181" customFormat="1" x14ac:dyDescent="0.25">
      <c r="A145" s="159" t="s">
        <v>705</v>
      </c>
      <c r="B145" s="662"/>
      <c r="C145" s="160" t="s">
        <v>92</v>
      </c>
      <c r="D145" s="186">
        <v>9.5</v>
      </c>
      <c r="E145" s="151">
        <v>258951</v>
      </c>
      <c r="F145" s="146">
        <v>2460.0344999999998</v>
      </c>
      <c r="G145" s="157" t="s">
        <v>169</v>
      </c>
      <c r="H145" s="146"/>
      <c r="I145" s="696"/>
      <c r="J145" s="696"/>
      <c r="K145" s="696"/>
      <c r="L145" s="696"/>
      <c r="M145" s="696"/>
      <c r="N145" s="696"/>
    </row>
    <row r="146" spans="1:14" s="181" customFormat="1" ht="13.5" customHeight="1" x14ac:dyDescent="0.25">
      <c r="A146" s="163" t="s">
        <v>825</v>
      </c>
      <c r="B146" s="161" t="s">
        <v>826</v>
      </c>
      <c r="C146" s="160" t="s">
        <v>93</v>
      </c>
      <c r="D146" s="186">
        <v>23</v>
      </c>
      <c r="E146" s="156">
        <v>197001</v>
      </c>
      <c r="F146" s="172">
        <v>4531.0230000000001</v>
      </c>
      <c r="G146" s="157" t="s">
        <v>169</v>
      </c>
      <c r="H146" s="172"/>
      <c r="I146" s="696"/>
      <c r="J146" s="696"/>
      <c r="K146" s="696"/>
      <c r="L146" s="696"/>
      <c r="M146" s="696"/>
      <c r="N146" s="696"/>
    </row>
    <row r="147" spans="1:14" s="181" customFormat="1" ht="13.5" customHeight="1" x14ac:dyDescent="0.25">
      <c r="A147" s="163" t="s">
        <v>6</v>
      </c>
      <c r="B147" s="684" t="s">
        <v>157</v>
      </c>
      <c r="C147" s="160" t="s">
        <v>2</v>
      </c>
      <c r="D147" s="186">
        <v>190</v>
      </c>
      <c r="E147" s="205">
        <v>114892.12980000001</v>
      </c>
      <c r="F147" s="172">
        <v>21829.504662000003</v>
      </c>
      <c r="G147" s="157" t="s">
        <v>169</v>
      </c>
      <c r="H147" s="172"/>
      <c r="I147" s="696"/>
      <c r="J147" s="696"/>
      <c r="K147" s="696"/>
      <c r="L147" s="696"/>
      <c r="M147" s="696"/>
      <c r="N147" s="696"/>
    </row>
    <row r="148" spans="1:14" s="181" customFormat="1" ht="13.5" customHeight="1" x14ac:dyDescent="0.25">
      <c r="A148" s="163" t="s">
        <v>786</v>
      </c>
      <c r="B148" s="662"/>
      <c r="C148" s="161" t="s">
        <v>2</v>
      </c>
      <c r="D148" s="193">
        <v>190</v>
      </c>
      <c r="E148" s="205">
        <v>114892.12980000001</v>
      </c>
      <c r="F148" s="172">
        <v>21829.504662000003</v>
      </c>
      <c r="G148" s="157" t="s">
        <v>169</v>
      </c>
      <c r="H148" s="172"/>
      <c r="I148" s="683"/>
      <c r="J148" s="683"/>
      <c r="K148" s="683"/>
      <c r="L148" s="683"/>
      <c r="M148" s="683"/>
      <c r="N148" s="683"/>
    </row>
    <row r="149" spans="1:14" s="181" customFormat="1" ht="13.5" customHeight="1" x14ac:dyDescent="0.25">
      <c r="A149" s="680" t="s">
        <v>1497</v>
      </c>
      <c r="B149" s="680"/>
      <c r="C149" s="680"/>
      <c r="D149" s="680"/>
      <c r="E149" s="680"/>
      <c r="F149" s="680"/>
      <c r="G149" s="680"/>
      <c r="H149" s="680"/>
      <c r="I149" s="680"/>
      <c r="J149" s="680"/>
      <c r="K149" s="680"/>
      <c r="L149" s="680"/>
      <c r="M149" s="680"/>
      <c r="N149" s="680"/>
    </row>
    <row r="150" spans="1:14" s="181" customFormat="1" ht="19.5" customHeight="1" x14ac:dyDescent="0.25">
      <c r="A150" s="164" t="s">
        <v>158</v>
      </c>
      <c r="B150" s="662" t="s">
        <v>1499</v>
      </c>
      <c r="C150" s="162" t="s">
        <v>916</v>
      </c>
      <c r="D150" s="189">
        <v>15</v>
      </c>
      <c r="E150" s="207">
        <v>434769.54360000003</v>
      </c>
      <c r="F150" s="174">
        <v>6521.543154</v>
      </c>
      <c r="G150" s="305" t="s">
        <v>169</v>
      </c>
      <c r="H150" s="174"/>
      <c r="I150" s="686" t="s">
        <v>719</v>
      </c>
      <c r="J150" s="686"/>
      <c r="K150" s="686"/>
      <c r="L150" s="686"/>
      <c r="M150" s="686"/>
      <c r="N150" s="686"/>
    </row>
    <row r="151" spans="1:14" s="181" customFormat="1" ht="19.5" customHeight="1" x14ac:dyDescent="0.25">
      <c r="A151" s="159" t="s">
        <v>159</v>
      </c>
      <c r="B151" s="688"/>
      <c r="C151" s="160" t="s">
        <v>916</v>
      </c>
      <c r="D151" s="186">
        <v>15</v>
      </c>
      <c r="E151" s="156">
        <v>434769.54360000003</v>
      </c>
      <c r="F151" s="175">
        <v>6521.543154</v>
      </c>
      <c r="G151" s="305" t="s">
        <v>169</v>
      </c>
      <c r="H151" s="175"/>
      <c r="I151" s="686" t="s">
        <v>718</v>
      </c>
      <c r="J151" s="686"/>
      <c r="K151" s="686"/>
      <c r="L151" s="686"/>
      <c r="M151" s="686"/>
      <c r="N151" s="686"/>
    </row>
    <row r="152" spans="1:14" s="181" customFormat="1" ht="13.5" customHeight="1" x14ac:dyDescent="0.25">
      <c r="A152" s="380" t="s">
        <v>1500</v>
      </c>
      <c r="B152" s="374" t="s">
        <v>1498</v>
      </c>
      <c r="C152" s="381" t="s">
        <v>916</v>
      </c>
      <c r="D152" s="382">
        <v>15</v>
      </c>
      <c r="E152" s="383">
        <v>589110.4800000001</v>
      </c>
      <c r="F152" s="384">
        <v>8836.6572000000015</v>
      </c>
      <c r="G152" s="305" t="s">
        <v>169</v>
      </c>
      <c r="H152" s="384"/>
      <c r="I152" s="703"/>
      <c r="J152" s="704"/>
      <c r="K152" s="704"/>
      <c r="L152" s="704"/>
      <c r="M152" s="704"/>
      <c r="N152" s="705"/>
    </row>
    <row r="153" spans="1:14" s="181" customFormat="1" ht="13.5" customHeight="1" x14ac:dyDescent="0.25">
      <c r="A153" s="680" t="s">
        <v>669</v>
      </c>
      <c r="B153" s="680"/>
      <c r="C153" s="680"/>
      <c r="D153" s="680"/>
      <c r="E153" s="680"/>
      <c r="F153" s="680"/>
      <c r="G153" s="680"/>
      <c r="H153" s="680"/>
      <c r="I153" s="680"/>
      <c r="J153" s="680"/>
      <c r="K153" s="680"/>
      <c r="L153" s="680"/>
      <c r="M153" s="680"/>
      <c r="N153" s="680"/>
    </row>
    <row r="154" spans="1:14" s="181" customFormat="1" ht="13.5" customHeight="1" x14ac:dyDescent="0.25">
      <c r="A154" s="159" t="s">
        <v>13</v>
      </c>
      <c r="B154" s="160" t="s">
        <v>34</v>
      </c>
      <c r="C154" s="160" t="s">
        <v>71</v>
      </c>
      <c r="D154" s="200">
        <v>0.8</v>
      </c>
      <c r="E154" s="156">
        <v>860093.85000000009</v>
      </c>
      <c r="F154" s="175">
        <v>688.07508000000007</v>
      </c>
      <c r="G154" s="305" t="s">
        <v>169</v>
      </c>
      <c r="H154" s="175"/>
      <c r="I154" s="801" t="s">
        <v>757</v>
      </c>
      <c r="J154" s="801"/>
      <c r="K154" s="801"/>
      <c r="L154" s="801"/>
      <c r="M154" s="801"/>
      <c r="N154" s="801"/>
    </row>
    <row r="155" spans="1:14" s="181" customFormat="1" ht="13.5" customHeight="1" x14ac:dyDescent="0.25">
      <c r="A155" s="159" t="s">
        <v>75</v>
      </c>
      <c r="B155" s="160" t="s">
        <v>63</v>
      </c>
      <c r="C155" s="160" t="s">
        <v>71</v>
      </c>
      <c r="D155" s="200">
        <v>0.8</v>
      </c>
      <c r="E155" s="156">
        <v>1316896.3500000001</v>
      </c>
      <c r="F155" s="175">
        <v>1053.5170800000001</v>
      </c>
      <c r="G155" s="305" t="s">
        <v>169</v>
      </c>
      <c r="H155" s="175"/>
      <c r="I155" s="687"/>
      <c r="J155" s="687"/>
      <c r="K155" s="687"/>
      <c r="L155" s="687"/>
      <c r="M155" s="687"/>
      <c r="N155" s="687"/>
    </row>
    <row r="156" spans="1:14" s="181" customFormat="1" ht="13.5" customHeight="1" x14ac:dyDescent="0.25">
      <c r="A156" s="159" t="s">
        <v>770</v>
      </c>
      <c r="B156" s="160" t="s">
        <v>787</v>
      </c>
      <c r="C156" s="160" t="s">
        <v>71</v>
      </c>
      <c r="D156" s="200">
        <v>0.9</v>
      </c>
      <c r="E156" s="156">
        <v>1186381.3500000001</v>
      </c>
      <c r="F156" s="175">
        <v>1067.743215</v>
      </c>
      <c r="G156" s="305" t="s">
        <v>169</v>
      </c>
      <c r="H156" s="175"/>
      <c r="I156" s="687"/>
      <c r="J156" s="687"/>
      <c r="K156" s="687"/>
      <c r="L156" s="687"/>
      <c r="M156" s="687"/>
      <c r="N156" s="687"/>
    </row>
    <row r="157" spans="1:14" s="181" customFormat="1" ht="13.5" customHeight="1" x14ac:dyDescent="0.25">
      <c r="A157" s="159" t="s">
        <v>771</v>
      </c>
      <c r="B157" s="160" t="s">
        <v>680</v>
      </c>
      <c r="C157" s="160" t="s">
        <v>71</v>
      </c>
      <c r="D157" s="200">
        <v>0.9</v>
      </c>
      <c r="E157" s="156">
        <v>1186381.3500000001</v>
      </c>
      <c r="F157" s="175">
        <v>1067.743215</v>
      </c>
      <c r="G157" s="305" t="s">
        <v>169</v>
      </c>
      <c r="H157" s="175"/>
      <c r="I157" s="687"/>
      <c r="J157" s="687"/>
      <c r="K157" s="687"/>
      <c r="L157" s="687"/>
      <c r="M157" s="687"/>
      <c r="N157" s="687"/>
    </row>
    <row r="158" spans="1:14" s="181" customFormat="1" ht="13.5" customHeight="1" x14ac:dyDescent="0.25">
      <c r="A158" s="159" t="s">
        <v>14</v>
      </c>
      <c r="B158" s="160" t="s">
        <v>50</v>
      </c>
      <c r="C158" s="160" t="s">
        <v>71</v>
      </c>
      <c r="D158" s="200">
        <v>1</v>
      </c>
      <c r="E158" s="156">
        <v>2117451</v>
      </c>
      <c r="F158" s="175">
        <v>2117.451</v>
      </c>
      <c r="G158" s="305" t="s">
        <v>169</v>
      </c>
      <c r="H158" s="175"/>
      <c r="I158" s="801" t="s">
        <v>731</v>
      </c>
      <c r="J158" s="801"/>
      <c r="K158" s="801"/>
      <c r="L158" s="801"/>
      <c r="M158" s="801"/>
      <c r="N158" s="801"/>
    </row>
    <row r="159" spans="1:14" s="181" customFormat="1" ht="13.5" customHeight="1" x14ac:dyDescent="0.25">
      <c r="A159" s="159" t="s">
        <v>15</v>
      </c>
      <c r="B159" s="160" t="s">
        <v>35</v>
      </c>
      <c r="C159" s="160" t="s">
        <v>71</v>
      </c>
      <c r="D159" s="200">
        <v>0.8</v>
      </c>
      <c r="E159" s="156">
        <v>1316896.3500000001</v>
      </c>
      <c r="F159" s="175">
        <v>1053.5170800000001</v>
      </c>
      <c r="G159" s="305" t="s">
        <v>169</v>
      </c>
      <c r="H159" s="175"/>
      <c r="I159" s="801" t="s">
        <v>730</v>
      </c>
      <c r="J159" s="801"/>
      <c r="K159" s="801"/>
      <c r="L159" s="801"/>
      <c r="M159" s="801"/>
      <c r="N159" s="801"/>
    </row>
    <row r="160" spans="1:14" s="181" customFormat="1" ht="24" x14ac:dyDescent="0.25">
      <c r="A160" s="159" t="s">
        <v>1502</v>
      </c>
      <c r="B160" s="160" t="s">
        <v>51</v>
      </c>
      <c r="C160" s="160" t="s">
        <v>3</v>
      </c>
      <c r="D160" s="200">
        <v>1</v>
      </c>
      <c r="E160" s="156">
        <v>2117451</v>
      </c>
      <c r="F160" s="175">
        <v>2117.451</v>
      </c>
      <c r="G160" s="305" t="s">
        <v>169</v>
      </c>
      <c r="H160" s="175"/>
      <c r="I160" s="801" t="s">
        <v>756</v>
      </c>
      <c r="J160" s="801"/>
      <c r="K160" s="801"/>
      <c r="L160" s="801"/>
      <c r="M160" s="801"/>
      <c r="N160" s="801"/>
    </row>
    <row r="161" spans="1:14" s="181" customFormat="1" ht="24" x14ac:dyDescent="0.25">
      <c r="A161" s="372" t="s">
        <v>1501</v>
      </c>
      <c r="B161" s="373"/>
      <c r="C161" s="373" t="s">
        <v>3</v>
      </c>
      <c r="D161" s="200">
        <v>1</v>
      </c>
      <c r="E161" s="156">
        <v>1002351</v>
      </c>
      <c r="F161" s="175">
        <v>1002.351</v>
      </c>
      <c r="G161" s="305" t="s">
        <v>169</v>
      </c>
      <c r="H161" s="175"/>
      <c r="I161" s="798"/>
      <c r="J161" s="799"/>
      <c r="K161" s="799"/>
      <c r="L161" s="799"/>
      <c r="M161" s="799"/>
      <c r="N161" s="800"/>
    </row>
    <row r="162" spans="1:14" s="181" customFormat="1" ht="13.5" customHeight="1" x14ac:dyDescent="0.25">
      <c r="A162" s="159" t="s">
        <v>131</v>
      </c>
      <c r="B162" s="160" t="s">
        <v>132</v>
      </c>
      <c r="C162" s="160" t="s">
        <v>3</v>
      </c>
      <c r="D162" s="200">
        <v>1</v>
      </c>
      <c r="E162" s="156">
        <v>19835151</v>
      </c>
      <c r="F162" s="175">
        <v>19835.150999999998</v>
      </c>
      <c r="G162" s="305" t="s">
        <v>169</v>
      </c>
      <c r="H162" s="175"/>
      <c r="I162" s="686"/>
      <c r="J162" s="686"/>
      <c r="K162" s="686"/>
      <c r="L162" s="686"/>
      <c r="M162" s="686"/>
      <c r="N162" s="686"/>
    </row>
    <row r="163" spans="1:14" s="181" customFormat="1" ht="13.5" customHeight="1" x14ac:dyDescent="0.25">
      <c r="A163" s="159" t="s">
        <v>73</v>
      </c>
      <c r="B163" s="160" t="s">
        <v>58</v>
      </c>
      <c r="C163" s="160" t="s">
        <v>71</v>
      </c>
      <c r="D163" s="200">
        <v>1</v>
      </c>
      <c r="E163" s="156">
        <v>1969471.35</v>
      </c>
      <c r="F163" s="175">
        <v>1575.57708</v>
      </c>
      <c r="G163" s="305" t="s">
        <v>169</v>
      </c>
      <c r="H163" s="175"/>
      <c r="I163" s="686"/>
      <c r="J163" s="686"/>
      <c r="K163" s="686"/>
      <c r="L163" s="686"/>
      <c r="M163" s="686"/>
      <c r="N163" s="686"/>
    </row>
    <row r="164" spans="1:14" s="181" customFormat="1" ht="13.5" customHeight="1" x14ac:dyDescent="0.25">
      <c r="A164" s="681" t="s">
        <v>16</v>
      </c>
      <c r="B164" s="684" t="s">
        <v>40</v>
      </c>
      <c r="C164" s="350" t="s">
        <v>71</v>
      </c>
      <c r="D164" s="200">
        <v>0.9</v>
      </c>
      <c r="E164" s="156">
        <v>468548.85000000003</v>
      </c>
      <c r="F164" s="175">
        <v>421.69396499999999</v>
      </c>
      <c r="G164" s="305" t="s">
        <v>169</v>
      </c>
      <c r="H164" s="175"/>
      <c r="I164" s="691"/>
      <c r="J164" s="664"/>
      <c r="K164" s="664"/>
      <c r="L164" s="664"/>
      <c r="M164" s="664"/>
      <c r="N164" s="692"/>
    </row>
    <row r="165" spans="1:14" s="181" customFormat="1" ht="13.5" customHeight="1" x14ac:dyDescent="0.25">
      <c r="A165" s="660"/>
      <c r="B165" s="662"/>
      <c r="C165" s="160" t="s">
        <v>916</v>
      </c>
      <c r="D165" s="200">
        <v>10</v>
      </c>
      <c r="E165" s="156">
        <v>468548.85000000003</v>
      </c>
      <c r="F165" s="175">
        <v>4685.4885000000004</v>
      </c>
      <c r="G165" s="305" t="s">
        <v>169</v>
      </c>
      <c r="H165" s="175"/>
      <c r="I165" s="666"/>
      <c r="J165" s="667"/>
      <c r="K165" s="667"/>
      <c r="L165" s="667"/>
      <c r="M165" s="667"/>
      <c r="N165" s="668"/>
    </row>
    <row r="166" spans="1:14" s="181" customFormat="1" ht="13.5" customHeight="1" x14ac:dyDescent="0.25">
      <c r="A166" s="159" t="s">
        <v>76</v>
      </c>
      <c r="B166" s="160" t="s">
        <v>77</v>
      </c>
      <c r="C166" s="160" t="s">
        <v>71</v>
      </c>
      <c r="D166" s="200">
        <v>1</v>
      </c>
      <c r="E166" s="156">
        <v>1969471.35</v>
      </c>
      <c r="F166" s="175">
        <v>1969.4713500000003</v>
      </c>
      <c r="G166" s="305" t="s">
        <v>169</v>
      </c>
      <c r="H166" s="175"/>
      <c r="I166" s="686"/>
      <c r="J166" s="686"/>
      <c r="K166" s="686"/>
      <c r="L166" s="686"/>
      <c r="M166" s="686"/>
      <c r="N166" s="686"/>
    </row>
    <row r="167" spans="1:14" s="181" customFormat="1" ht="13.5" customHeight="1" x14ac:dyDescent="0.25">
      <c r="A167" s="361" t="s">
        <v>1399</v>
      </c>
      <c r="B167" s="358" t="s">
        <v>1396</v>
      </c>
      <c r="C167" s="358" t="s">
        <v>71</v>
      </c>
      <c r="D167" s="200">
        <v>0.85</v>
      </c>
      <c r="E167" s="156">
        <v>3274621.35</v>
      </c>
      <c r="F167" s="175">
        <v>2783.4281475000003</v>
      </c>
      <c r="G167" s="305" t="s">
        <v>169</v>
      </c>
      <c r="H167" s="175"/>
      <c r="I167" s="686"/>
      <c r="J167" s="686"/>
      <c r="K167" s="686"/>
      <c r="L167" s="686"/>
      <c r="M167" s="686"/>
      <c r="N167" s="686"/>
    </row>
    <row r="168" spans="1:14" s="181" customFormat="1" ht="13.5" customHeight="1" x14ac:dyDescent="0.25">
      <c r="A168" s="361" t="s">
        <v>1400</v>
      </c>
      <c r="B168" s="358" t="s">
        <v>1397</v>
      </c>
      <c r="C168" s="358"/>
      <c r="D168" s="200"/>
      <c r="E168" s="156"/>
      <c r="F168" s="175"/>
      <c r="G168" s="305" t="s">
        <v>169</v>
      </c>
      <c r="H168" s="175"/>
      <c r="I168" s="686"/>
      <c r="J168" s="686"/>
      <c r="K168" s="686"/>
      <c r="L168" s="686"/>
      <c r="M168" s="686"/>
      <c r="N168" s="686"/>
    </row>
    <row r="169" spans="1:14" s="181" customFormat="1" ht="13.5" customHeight="1" x14ac:dyDescent="0.25">
      <c r="A169" s="361" t="s">
        <v>1401</v>
      </c>
      <c r="B169" s="358" t="s">
        <v>1398</v>
      </c>
      <c r="C169" s="358" t="s">
        <v>71</v>
      </c>
      <c r="D169" s="200">
        <v>0.8</v>
      </c>
      <c r="E169" s="156">
        <v>794836.35</v>
      </c>
      <c r="F169" s="175">
        <v>635.86908000000005</v>
      </c>
      <c r="G169" s="305" t="s">
        <v>169</v>
      </c>
      <c r="H169" s="175"/>
      <c r="I169" s="686"/>
      <c r="J169" s="686"/>
      <c r="K169" s="686"/>
      <c r="L169" s="686"/>
      <c r="M169" s="686"/>
      <c r="N169" s="686"/>
    </row>
    <row r="170" spans="1:14" s="181" customFormat="1" ht="13.5" customHeight="1" x14ac:dyDescent="0.25">
      <c r="A170" s="159" t="s">
        <v>173</v>
      </c>
      <c r="B170" s="160" t="s">
        <v>174</v>
      </c>
      <c r="C170" s="160" t="s">
        <v>71</v>
      </c>
      <c r="D170" s="200">
        <v>0.8</v>
      </c>
      <c r="E170" s="156">
        <v>1969471.35</v>
      </c>
      <c r="F170" s="175">
        <v>1575.57708</v>
      </c>
      <c r="G170" s="305" t="s">
        <v>169</v>
      </c>
      <c r="H170" s="175"/>
      <c r="I170" s="686"/>
      <c r="J170" s="686"/>
      <c r="K170" s="686"/>
      <c r="L170" s="686"/>
      <c r="M170" s="686"/>
      <c r="N170" s="686"/>
    </row>
    <row r="171" spans="1:14" s="181" customFormat="1" ht="15.75" customHeight="1" x14ac:dyDescent="0.25">
      <c r="A171" s="361" t="s">
        <v>1404</v>
      </c>
      <c r="B171" s="358" t="s">
        <v>1402</v>
      </c>
      <c r="C171" s="358"/>
      <c r="D171" s="200"/>
      <c r="E171" s="156">
        <v>19835151</v>
      </c>
      <c r="F171" s="175">
        <v>19835.150999999998</v>
      </c>
      <c r="G171" s="305" t="s">
        <v>169</v>
      </c>
      <c r="H171" s="175"/>
      <c r="I171" s="686"/>
      <c r="J171" s="686"/>
      <c r="K171" s="686"/>
      <c r="L171" s="686"/>
      <c r="M171" s="686"/>
      <c r="N171" s="686"/>
    </row>
    <row r="172" spans="1:14" s="181" customFormat="1" ht="13.5" customHeight="1" x14ac:dyDescent="0.25">
      <c r="A172" s="361" t="s">
        <v>1405</v>
      </c>
      <c r="B172" s="358" t="s">
        <v>1403</v>
      </c>
      <c r="C172" s="358"/>
      <c r="D172" s="200"/>
      <c r="E172" s="156">
        <v>19835151</v>
      </c>
      <c r="F172" s="175">
        <v>19835.150999999998</v>
      </c>
      <c r="G172" s="305" t="s">
        <v>169</v>
      </c>
      <c r="H172" s="175"/>
      <c r="I172" s="686"/>
      <c r="J172" s="686"/>
      <c r="K172" s="686"/>
      <c r="L172" s="686"/>
      <c r="M172" s="686"/>
      <c r="N172" s="686"/>
    </row>
    <row r="173" spans="1:14" s="181" customFormat="1" ht="13.5" customHeight="1" x14ac:dyDescent="0.25">
      <c r="A173" s="159" t="s">
        <v>17</v>
      </c>
      <c r="B173" s="160" t="s">
        <v>47</v>
      </c>
      <c r="C173" s="160" t="s">
        <v>71</v>
      </c>
      <c r="D173" s="200">
        <v>0.8</v>
      </c>
      <c r="E173" s="156">
        <v>2622046.35</v>
      </c>
      <c r="F173" s="175">
        <v>2097.63708</v>
      </c>
      <c r="G173" s="305" t="s">
        <v>169</v>
      </c>
      <c r="H173" s="175"/>
      <c r="I173" s="686"/>
      <c r="J173" s="686"/>
      <c r="K173" s="686"/>
      <c r="L173" s="686"/>
      <c r="M173" s="686"/>
      <c r="N173" s="686"/>
    </row>
    <row r="174" spans="1:14" s="181" customFormat="1" ht="13.5" customHeight="1" x14ac:dyDescent="0.25">
      <c r="A174" s="159" t="s">
        <v>812</v>
      </c>
      <c r="B174" s="160"/>
      <c r="C174" s="160" t="s">
        <v>71</v>
      </c>
      <c r="D174" s="200">
        <v>1</v>
      </c>
      <c r="E174" s="156">
        <v>19835151</v>
      </c>
      <c r="F174" s="175">
        <v>19835.150999999998</v>
      </c>
      <c r="G174" s="305" t="s">
        <v>169</v>
      </c>
      <c r="H174" s="175"/>
      <c r="I174" s="686"/>
      <c r="J174" s="686"/>
      <c r="K174" s="686"/>
      <c r="L174" s="686"/>
      <c r="M174" s="686"/>
      <c r="N174" s="686"/>
    </row>
    <row r="175" spans="1:14" s="181" customFormat="1" ht="13.5" customHeight="1" x14ac:dyDescent="0.25">
      <c r="A175" s="659" t="s">
        <v>160</v>
      </c>
      <c r="B175" s="661" t="s">
        <v>48</v>
      </c>
      <c r="C175" s="447" t="s">
        <v>71</v>
      </c>
      <c r="D175" s="200">
        <v>0.3</v>
      </c>
      <c r="E175" s="156">
        <v>19835151</v>
      </c>
      <c r="F175" s="175">
        <v>5950.5452999999998</v>
      </c>
      <c r="G175" s="305" t="s">
        <v>169</v>
      </c>
      <c r="H175" s="175"/>
      <c r="I175" s="448"/>
      <c r="J175" s="448"/>
      <c r="K175" s="448"/>
      <c r="L175" s="448"/>
      <c r="M175" s="448"/>
      <c r="N175" s="448"/>
    </row>
    <row r="176" spans="1:14" s="181" customFormat="1" ht="13.5" customHeight="1" x14ac:dyDescent="0.25">
      <c r="A176" s="660"/>
      <c r="B176" s="662"/>
      <c r="C176" s="160" t="s">
        <v>71</v>
      </c>
      <c r="D176" s="186">
        <v>1</v>
      </c>
      <c r="E176" s="156">
        <v>19835151</v>
      </c>
      <c r="F176" s="175">
        <v>19835.150999999998</v>
      </c>
      <c r="G176" s="305" t="s">
        <v>169</v>
      </c>
      <c r="H176" s="175"/>
      <c r="I176" s="686"/>
      <c r="J176" s="686"/>
      <c r="K176" s="686"/>
      <c r="L176" s="686"/>
      <c r="M176" s="686"/>
      <c r="N176" s="686"/>
    </row>
    <row r="177" spans="1:14" s="181" customFormat="1" x14ac:dyDescent="0.25">
      <c r="A177" s="159" t="s">
        <v>161</v>
      </c>
      <c r="B177" s="160" t="s">
        <v>78</v>
      </c>
      <c r="C177" s="160" t="s">
        <v>71</v>
      </c>
      <c r="D177" s="186">
        <v>1</v>
      </c>
      <c r="E177" s="156">
        <v>19835151</v>
      </c>
      <c r="F177" s="175">
        <v>19835.150999999998</v>
      </c>
      <c r="G177" s="305" t="s">
        <v>169</v>
      </c>
      <c r="H177" s="175"/>
      <c r="I177" s="686"/>
      <c r="J177" s="686"/>
      <c r="K177" s="686"/>
      <c r="L177" s="686"/>
      <c r="M177" s="686"/>
      <c r="N177" s="686"/>
    </row>
    <row r="178" spans="1:14" s="181" customFormat="1" x14ac:dyDescent="0.25">
      <c r="A178" s="361" t="s">
        <v>1408</v>
      </c>
      <c r="B178" s="358" t="s">
        <v>1407</v>
      </c>
      <c r="C178" s="358"/>
      <c r="D178" s="186"/>
      <c r="E178" s="156"/>
      <c r="F178" s="175"/>
      <c r="G178" s="305" t="s">
        <v>169</v>
      </c>
      <c r="H178" s="175"/>
      <c r="I178" s="686"/>
      <c r="J178" s="686"/>
      <c r="K178" s="686"/>
      <c r="L178" s="686"/>
      <c r="M178" s="686"/>
      <c r="N178" s="686"/>
    </row>
    <row r="179" spans="1:14" s="181" customFormat="1" x14ac:dyDescent="0.25">
      <c r="A179" s="159" t="s">
        <v>162</v>
      </c>
      <c r="B179" s="160" t="s">
        <v>46</v>
      </c>
      <c r="C179" s="160" t="s">
        <v>71</v>
      </c>
      <c r="D179" s="186">
        <v>0.75</v>
      </c>
      <c r="E179" s="305">
        <v>1316896.3500000001</v>
      </c>
      <c r="F179" s="146">
        <v>1053.5170800000001</v>
      </c>
      <c r="G179" s="305" t="s">
        <v>169</v>
      </c>
      <c r="H179" s="146"/>
      <c r="I179" s="686"/>
      <c r="J179" s="686"/>
      <c r="K179" s="686"/>
      <c r="L179" s="686"/>
      <c r="M179" s="686"/>
      <c r="N179" s="686"/>
    </row>
    <row r="180" spans="1:14" s="181" customFormat="1" x14ac:dyDescent="0.25">
      <c r="A180" s="361" t="s">
        <v>1410</v>
      </c>
      <c r="B180" s="358" t="s">
        <v>1409</v>
      </c>
      <c r="C180" s="358"/>
      <c r="D180" s="186"/>
      <c r="E180" s="305"/>
      <c r="F180" s="360"/>
      <c r="G180" s="305" t="s">
        <v>169</v>
      </c>
      <c r="H180" s="360"/>
      <c r="I180" s="686"/>
      <c r="J180" s="686"/>
      <c r="K180" s="686"/>
      <c r="L180" s="686"/>
      <c r="M180" s="686"/>
      <c r="N180" s="686"/>
    </row>
    <row r="181" spans="1:14" s="181" customFormat="1" x14ac:dyDescent="0.25">
      <c r="A181" s="159" t="s">
        <v>164</v>
      </c>
      <c r="B181" s="160" t="s">
        <v>165</v>
      </c>
      <c r="C181" s="160" t="s">
        <v>71</v>
      </c>
      <c r="D181" s="186">
        <v>1</v>
      </c>
      <c r="E181" s="151">
        <v>3274621.35</v>
      </c>
      <c r="F181" s="146">
        <v>3274.6213499999999</v>
      </c>
      <c r="G181" s="305" t="s">
        <v>169</v>
      </c>
      <c r="H181" s="146"/>
      <c r="I181" s="686"/>
      <c r="J181" s="686"/>
      <c r="K181" s="686"/>
      <c r="L181" s="686"/>
      <c r="M181" s="686"/>
      <c r="N181" s="686"/>
    </row>
    <row r="182" spans="1:14" s="181" customFormat="1" x14ac:dyDescent="0.25">
      <c r="A182" s="159" t="s">
        <v>170</v>
      </c>
      <c r="B182" s="192" t="s">
        <v>171</v>
      </c>
      <c r="C182" s="160" t="s">
        <v>71</v>
      </c>
      <c r="D182" s="160">
        <v>1</v>
      </c>
      <c r="E182" s="151">
        <v>10710000</v>
      </c>
      <c r="F182" s="146">
        <v>10710</v>
      </c>
      <c r="G182" s="305" t="s">
        <v>169</v>
      </c>
      <c r="H182" s="146"/>
      <c r="I182" s="686"/>
      <c r="J182" s="686"/>
      <c r="K182" s="686"/>
      <c r="L182" s="686"/>
      <c r="M182" s="686"/>
      <c r="N182" s="686"/>
    </row>
    <row r="183" spans="1:14" s="181" customFormat="1" x14ac:dyDescent="0.25">
      <c r="A183" s="361" t="s">
        <v>1406</v>
      </c>
      <c r="B183" s="334" t="s">
        <v>215</v>
      </c>
      <c r="C183" s="358" t="s">
        <v>71</v>
      </c>
      <c r="D183" s="358">
        <v>1</v>
      </c>
      <c r="E183" s="151">
        <v>7434000</v>
      </c>
      <c r="F183" s="360">
        <v>7434</v>
      </c>
      <c r="G183" s="305" t="s">
        <v>169</v>
      </c>
      <c r="H183" s="360"/>
      <c r="I183" s="686"/>
      <c r="J183" s="686"/>
      <c r="K183" s="686"/>
      <c r="L183" s="686"/>
      <c r="M183" s="686"/>
      <c r="N183" s="686"/>
    </row>
    <row r="184" spans="1:14" s="181" customFormat="1" x14ac:dyDescent="0.25">
      <c r="A184" s="159" t="s">
        <v>79</v>
      </c>
      <c r="B184" s="160" t="s">
        <v>52</v>
      </c>
      <c r="C184" s="160" t="s">
        <v>71</v>
      </c>
      <c r="D184" s="160">
        <v>1</v>
      </c>
      <c r="E184" s="151">
        <v>22313151</v>
      </c>
      <c r="F184" s="146">
        <v>22313.151000000002</v>
      </c>
      <c r="G184" s="305" t="s">
        <v>169</v>
      </c>
      <c r="H184" s="146"/>
      <c r="I184" s="686"/>
      <c r="J184" s="686"/>
      <c r="K184" s="686"/>
      <c r="L184" s="686"/>
      <c r="M184" s="686"/>
      <c r="N184" s="686"/>
    </row>
    <row r="185" spans="1:14" s="181" customFormat="1" x14ac:dyDescent="0.25">
      <c r="A185" s="159" t="s">
        <v>830</v>
      </c>
      <c r="B185" s="160" t="s">
        <v>829</v>
      </c>
      <c r="C185" s="160" t="s">
        <v>71</v>
      </c>
      <c r="D185" s="160">
        <v>0.8</v>
      </c>
      <c r="E185" s="151">
        <v>2622046.35</v>
      </c>
      <c r="F185" s="146">
        <v>2097.63708</v>
      </c>
      <c r="G185" s="305" t="s">
        <v>169</v>
      </c>
      <c r="H185" s="146"/>
      <c r="I185" s="686"/>
      <c r="J185" s="686"/>
      <c r="K185" s="686"/>
      <c r="L185" s="686"/>
      <c r="M185" s="686"/>
      <c r="N185" s="686"/>
    </row>
    <row r="186" spans="1:14" s="181" customFormat="1" x14ac:dyDescent="0.25">
      <c r="A186" s="659" t="s">
        <v>18</v>
      </c>
      <c r="B186" s="661" t="s">
        <v>37</v>
      </c>
      <c r="C186" s="447" t="s">
        <v>72</v>
      </c>
      <c r="D186" s="447">
        <v>2</v>
      </c>
      <c r="E186" s="151">
        <v>263340</v>
      </c>
      <c r="F186" s="454">
        <v>526.68000000000006</v>
      </c>
      <c r="G186" s="305" t="s">
        <v>169</v>
      </c>
      <c r="H186" s="454"/>
      <c r="I186" s="663"/>
      <c r="J186" s="664"/>
      <c r="K186" s="664"/>
      <c r="L186" s="664"/>
      <c r="M186" s="664"/>
      <c r="N186" s="665"/>
    </row>
    <row r="187" spans="1:14" s="181" customFormat="1" x14ac:dyDescent="0.25">
      <c r="A187" s="660"/>
      <c r="B187" s="662"/>
      <c r="C187" s="160" t="s">
        <v>916</v>
      </c>
      <c r="D187" s="200">
        <v>10</v>
      </c>
      <c r="E187" s="156">
        <v>263340</v>
      </c>
      <c r="F187" s="175">
        <v>2633.4</v>
      </c>
      <c r="G187" s="305" t="s">
        <v>169</v>
      </c>
      <c r="H187" s="175"/>
      <c r="I187" s="666"/>
      <c r="J187" s="667"/>
      <c r="K187" s="667"/>
      <c r="L187" s="667"/>
      <c r="M187" s="667"/>
      <c r="N187" s="668"/>
    </row>
    <row r="188" spans="1:14" s="181" customFormat="1" ht="13.5" customHeight="1" x14ac:dyDescent="0.25">
      <c r="A188" s="681" t="s">
        <v>909</v>
      </c>
      <c r="B188" s="684" t="s">
        <v>31</v>
      </c>
      <c r="C188" s="160" t="s">
        <v>71</v>
      </c>
      <c r="D188" s="192">
        <v>0.9</v>
      </c>
      <c r="E188" s="156">
        <v>172340.00000000003</v>
      </c>
      <c r="F188" s="175">
        <v>155.10599999999999</v>
      </c>
      <c r="G188" s="305" t="s">
        <v>169</v>
      </c>
      <c r="H188" s="175"/>
      <c r="I188" s="691"/>
      <c r="J188" s="664"/>
      <c r="K188" s="664"/>
      <c r="L188" s="664"/>
      <c r="M188" s="664"/>
      <c r="N188" s="692"/>
    </row>
    <row r="189" spans="1:14" s="181" customFormat="1" x14ac:dyDescent="0.25">
      <c r="A189" s="670"/>
      <c r="B189" s="669"/>
      <c r="C189" s="333" t="s">
        <v>72</v>
      </c>
      <c r="D189" s="334">
        <v>1</v>
      </c>
      <c r="E189" s="156">
        <v>171488.9433677778</v>
      </c>
      <c r="F189" s="175">
        <v>171.48894336777781</v>
      </c>
      <c r="G189" s="305" t="s">
        <v>169</v>
      </c>
      <c r="H189" s="175"/>
      <c r="I189" s="671"/>
      <c r="J189" s="672"/>
      <c r="K189" s="672"/>
      <c r="L189" s="672"/>
      <c r="M189" s="672"/>
      <c r="N189" s="673"/>
    </row>
    <row r="190" spans="1:14" s="181" customFormat="1" x14ac:dyDescent="0.25">
      <c r="A190" s="670"/>
      <c r="B190" s="669"/>
      <c r="C190" s="350" t="s">
        <v>72</v>
      </c>
      <c r="D190" s="334">
        <v>2.2000000000000002</v>
      </c>
      <c r="E190" s="156">
        <v>125885.45454545454</v>
      </c>
      <c r="F190" s="175">
        <v>276.94799999999998</v>
      </c>
      <c r="G190" s="305" t="s">
        <v>169</v>
      </c>
      <c r="H190" s="175"/>
      <c r="I190" s="671"/>
      <c r="J190" s="672"/>
      <c r="K190" s="672"/>
      <c r="L190" s="672"/>
      <c r="M190" s="672"/>
      <c r="N190" s="673"/>
    </row>
    <row r="191" spans="1:14" s="181" customFormat="1" x14ac:dyDescent="0.25">
      <c r="A191" s="670"/>
      <c r="B191" s="669"/>
      <c r="C191" s="447" t="s">
        <v>916</v>
      </c>
      <c r="D191" s="334">
        <v>3</v>
      </c>
      <c r="E191" s="156">
        <v>131308.75282608697</v>
      </c>
      <c r="F191" s="175">
        <v>393.92625847826088</v>
      </c>
      <c r="G191" s="305" t="s">
        <v>169</v>
      </c>
      <c r="H191" s="175"/>
      <c r="I191" s="671"/>
      <c r="J191" s="672"/>
      <c r="K191" s="672"/>
      <c r="L191" s="672"/>
      <c r="M191" s="672"/>
      <c r="N191" s="673"/>
    </row>
    <row r="192" spans="1:14" s="181" customFormat="1" ht="13.5" customHeight="1" x14ac:dyDescent="0.25">
      <c r="A192" s="670"/>
      <c r="B192" s="669"/>
      <c r="C192" s="295" t="s">
        <v>916</v>
      </c>
      <c r="D192" s="297">
        <v>10</v>
      </c>
      <c r="E192" s="156">
        <v>131040</v>
      </c>
      <c r="F192" s="175">
        <v>1310.4000000000001</v>
      </c>
      <c r="G192" s="305" t="s">
        <v>169</v>
      </c>
      <c r="H192" s="175"/>
      <c r="I192" s="671"/>
      <c r="J192" s="672"/>
      <c r="K192" s="672"/>
      <c r="L192" s="672"/>
      <c r="M192" s="672"/>
      <c r="N192" s="673"/>
    </row>
    <row r="193" spans="1:14" s="181" customFormat="1" x14ac:dyDescent="0.25">
      <c r="A193" s="670"/>
      <c r="B193" s="669"/>
      <c r="C193" s="295" t="s">
        <v>916</v>
      </c>
      <c r="D193" s="297">
        <v>18</v>
      </c>
      <c r="E193" s="156">
        <v>113801.1</v>
      </c>
      <c r="F193" s="175">
        <v>2048.4197999999997</v>
      </c>
      <c r="G193" s="305" t="s">
        <v>169</v>
      </c>
      <c r="H193" s="175"/>
      <c r="I193" s="671"/>
      <c r="J193" s="672"/>
      <c r="K193" s="672"/>
      <c r="L193" s="672"/>
      <c r="M193" s="672"/>
      <c r="N193" s="673"/>
    </row>
    <row r="194" spans="1:14" s="181" customFormat="1" ht="13.5" customHeight="1" x14ac:dyDescent="0.25">
      <c r="A194" s="660"/>
      <c r="B194" s="662"/>
      <c r="C194" s="160" t="s">
        <v>93</v>
      </c>
      <c r="D194" s="192">
        <v>21</v>
      </c>
      <c r="E194" s="156">
        <v>113801.1</v>
      </c>
      <c r="F194" s="175">
        <v>2389.8231000000001</v>
      </c>
      <c r="G194" s="305" t="s">
        <v>169</v>
      </c>
      <c r="H194" s="175"/>
      <c r="I194" s="666"/>
      <c r="J194" s="667"/>
      <c r="K194" s="667"/>
      <c r="L194" s="667"/>
      <c r="M194" s="667"/>
      <c r="N194" s="668"/>
    </row>
    <row r="195" spans="1:14" s="181" customFormat="1" ht="13.5" customHeight="1" x14ac:dyDescent="0.25">
      <c r="A195" s="659" t="s">
        <v>677</v>
      </c>
      <c r="B195" s="661" t="s">
        <v>1503</v>
      </c>
      <c r="C195" s="447" t="s">
        <v>71</v>
      </c>
      <c r="D195" s="334">
        <v>1</v>
      </c>
      <c r="E195" s="156">
        <v>389340</v>
      </c>
      <c r="F195" s="175">
        <v>389.34000000000003</v>
      </c>
      <c r="G195" s="305" t="s">
        <v>169</v>
      </c>
      <c r="H195" s="175"/>
      <c r="I195" s="663"/>
      <c r="J195" s="664"/>
      <c r="K195" s="664"/>
      <c r="L195" s="664"/>
      <c r="M195" s="664"/>
      <c r="N195" s="665"/>
    </row>
    <row r="196" spans="1:14" s="181" customFormat="1" ht="13.5" customHeight="1" x14ac:dyDescent="0.25">
      <c r="A196" s="670"/>
      <c r="B196" s="669"/>
      <c r="C196" s="160" t="s">
        <v>916</v>
      </c>
      <c r="D196" s="192">
        <v>10</v>
      </c>
      <c r="E196" s="151">
        <v>389340</v>
      </c>
      <c r="F196" s="175">
        <v>3893.4</v>
      </c>
      <c r="G196" s="305" t="s">
        <v>169</v>
      </c>
      <c r="H196" s="175"/>
      <c r="I196" s="671"/>
      <c r="J196" s="672"/>
      <c r="K196" s="672"/>
      <c r="L196" s="672"/>
      <c r="M196" s="672"/>
      <c r="N196" s="673"/>
    </row>
    <row r="197" spans="1:14" s="181" customFormat="1" ht="13.5" customHeight="1" x14ac:dyDescent="0.25">
      <c r="A197" s="660"/>
      <c r="B197" s="662"/>
      <c r="C197" s="447" t="s">
        <v>916</v>
      </c>
      <c r="D197" s="334">
        <v>18</v>
      </c>
      <c r="E197" s="151">
        <v>389340</v>
      </c>
      <c r="F197" s="175">
        <v>7008.12</v>
      </c>
      <c r="G197" s="305" t="s">
        <v>169</v>
      </c>
      <c r="H197" s="175"/>
      <c r="I197" s="666"/>
      <c r="J197" s="667"/>
      <c r="K197" s="667"/>
      <c r="L197" s="667"/>
      <c r="M197" s="667"/>
      <c r="N197" s="668"/>
    </row>
    <row r="198" spans="1:14" s="181" customFormat="1" ht="17.25" customHeight="1" x14ac:dyDescent="0.25">
      <c r="A198" s="681" t="s">
        <v>1509</v>
      </c>
      <c r="B198" s="684" t="s">
        <v>704</v>
      </c>
      <c r="C198" s="160" t="s">
        <v>71</v>
      </c>
      <c r="D198" s="192">
        <v>1</v>
      </c>
      <c r="E198" s="156">
        <v>258951</v>
      </c>
      <c r="F198" s="175">
        <v>258.95100000000002</v>
      </c>
      <c r="G198" s="305" t="s">
        <v>169</v>
      </c>
      <c r="H198" s="175"/>
      <c r="I198" s="691"/>
      <c r="J198" s="664"/>
      <c r="K198" s="664"/>
      <c r="L198" s="664"/>
      <c r="M198" s="664"/>
      <c r="N198" s="692"/>
    </row>
    <row r="199" spans="1:14" s="181" customFormat="1" ht="17.25" customHeight="1" x14ac:dyDescent="0.25">
      <c r="A199" s="660"/>
      <c r="B199" s="662"/>
      <c r="C199" s="160" t="s">
        <v>916</v>
      </c>
      <c r="D199" s="192">
        <v>10</v>
      </c>
      <c r="E199" s="156">
        <v>258951</v>
      </c>
      <c r="F199" s="175">
        <v>2589.5100000000002</v>
      </c>
      <c r="G199" s="305" t="s">
        <v>169</v>
      </c>
      <c r="H199" s="175"/>
      <c r="I199" s="666"/>
      <c r="J199" s="667"/>
      <c r="K199" s="667"/>
      <c r="L199" s="667"/>
      <c r="M199" s="667"/>
      <c r="N199" s="668"/>
    </row>
    <row r="200" spans="1:14" s="181" customFormat="1" ht="13.5" customHeight="1" x14ac:dyDescent="0.25">
      <c r="A200" s="159" t="s">
        <v>153</v>
      </c>
      <c r="B200" s="160" t="s">
        <v>154</v>
      </c>
      <c r="C200" s="160" t="s">
        <v>93</v>
      </c>
      <c r="D200" s="192">
        <v>21</v>
      </c>
      <c r="E200" s="156">
        <v>389340</v>
      </c>
      <c r="F200" s="175">
        <v>8176.14</v>
      </c>
      <c r="G200" s="305" t="s">
        <v>169</v>
      </c>
      <c r="H200" s="175"/>
      <c r="I200" s="686"/>
      <c r="J200" s="686"/>
      <c r="K200" s="686"/>
      <c r="L200" s="686"/>
      <c r="M200" s="686"/>
      <c r="N200" s="686"/>
    </row>
    <row r="201" spans="1:14" s="181" customFormat="1" x14ac:dyDescent="0.25">
      <c r="A201" s="159" t="s">
        <v>88</v>
      </c>
      <c r="B201" s="160" t="s">
        <v>145</v>
      </c>
      <c r="C201" s="160" t="s">
        <v>2</v>
      </c>
      <c r="D201" s="192">
        <v>190</v>
      </c>
      <c r="E201" s="156">
        <v>110271</v>
      </c>
      <c r="F201" s="175">
        <v>20951.490000000002</v>
      </c>
      <c r="G201" s="305" t="s">
        <v>169</v>
      </c>
      <c r="H201" s="175"/>
      <c r="I201" s="686"/>
      <c r="J201" s="686"/>
      <c r="K201" s="686"/>
      <c r="L201" s="686"/>
      <c r="M201" s="686"/>
      <c r="N201" s="686"/>
    </row>
    <row r="202" spans="1:14" s="181" customFormat="1" ht="24" x14ac:dyDescent="0.25">
      <c r="A202" s="163" t="s">
        <v>910</v>
      </c>
      <c r="B202" s="161" t="s">
        <v>155</v>
      </c>
      <c r="C202" s="160" t="s">
        <v>916</v>
      </c>
      <c r="D202" s="192">
        <v>18</v>
      </c>
      <c r="E202" s="156">
        <v>212940</v>
      </c>
      <c r="F202" s="175">
        <v>3832.9199999999996</v>
      </c>
      <c r="G202" s="305" t="s">
        <v>169</v>
      </c>
      <c r="H202" s="175"/>
      <c r="I202" s="686"/>
      <c r="J202" s="686"/>
      <c r="K202" s="686"/>
      <c r="L202" s="686"/>
      <c r="M202" s="686"/>
      <c r="N202" s="686"/>
    </row>
    <row r="203" spans="1:14" s="181" customFormat="1" x14ac:dyDescent="0.25">
      <c r="A203" s="159" t="s">
        <v>911</v>
      </c>
      <c r="B203" s="160" t="s">
        <v>394</v>
      </c>
      <c r="C203" s="160" t="s">
        <v>71</v>
      </c>
      <c r="D203" s="200">
        <v>1</v>
      </c>
      <c r="E203" s="156">
        <v>2622046.35</v>
      </c>
      <c r="F203" s="175">
        <v>2622.0463500000001</v>
      </c>
      <c r="G203" s="305" t="s">
        <v>169</v>
      </c>
      <c r="H203" s="175"/>
      <c r="I203" s="686"/>
      <c r="J203" s="686"/>
      <c r="K203" s="686"/>
      <c r="L203" s="686"/>
      <c r="M203" s="686"/>
      <c r="N203" s="686"/>
    </row>
    <row r="204" spans="1:14" s="181" customFormat="1" x14ac:dyDescent="0.25">
      <c r="A204" s="659" t="s">
        <v>678</v>
      </c>
      <c r="B204" s="661" t="s">
        <v>679</v>
      </c>
      <c r="C204" s="447" t="s">
        <v>71</v>
      </c>
      <c r="D204" s="200">
        <v>0.3</v>
      </c>
      <c r="E204" s="156">
        <v>19835151</v>
      </c>
      <c r="F204" s="175">
        <v>5950.5452999999998</v>
      </c>
      <c r="G204" s="305"/>
      <c r="H204" s="175"/>
      <c r="I204" s="663"/>
      <c r="J204" s="664"/>
      <c r="K204" s="664"/>
      <c r="L204" s="664"/>
      <c r="M204" s="664"/>
      <c r="N204" s="665"/>
    </row>
    <row r="205" spans="1:14" s="181" customFormat="1" x14ac:dyDescent="0.25">
      <c r="A205" s="660"/>
      <c r="B205" s="662"/>
      <c r="C205" s="160" t="s">
        <v>71</v>
      </c>
      <c r="D205" s="186">
        <v>1</v>
      </c>
      <c r="E205" s="156">
        <v>19835151</v>
      </c>
      <c r="F205" s="175">
        <v>19835.150999999998</v>
      </c>
      <c r="G205" s="305" t="s">
        <v>169</v>
      </c>
      <c r="H205" s="175"/>
      <c r="I205" s="666"/>
      <c r="J205" s="667"/>
      <c r="K205" s="667"/>
      <c r="L205" s="667"/>
      <c r="M205" s="667"/>
      <c r="N205" s="668"/>
    </row>
    <row r="206" spans="1:14" s="181" customFormat="1" ht="12.75" customHeight="1" x14ac:dyDescent="0.25">
      <c r="A206" s="159" t="s">
        <v>19</v>
      </c>
      <c r="B206" s="160" t="s">
        <v>156</v>
      </c>
      <c r="C206" s="160" t="s">
        <v>3</v>
      </c>
      <c r="D206" s="192">
        <v>1</v>
      </c>
      <c r="E206" s="156">
        <v>2117451</v>
      </c>
      <c r="F206" s="175">
        <v>2117.451</v>
      </c>
      <c r="G206" s="305" t="s">
        <v>169</v>
      </c>
      <c r="H206" s="175"/>
      <c r="I206" s="686"/>
      <c r="J206" s="686"/>
      <c r="K206" s="686"/>
      <c r="L206" s="686"/>
      <c r="M206" s="686"/>
      <c r="N206" s="686"/>
    </row>
    <row r="207" spans="1:14" s="181" customFormat="1" x14ac:dyDescent="0.25">
      <c r="A207" s="659" t="s">
        <v>20</v>
      </c>
      <c r="B207" s="661" t="s">
        <v>91</v>
      </c>
      <c r="C207" s="447" t="s">
        <v>71</v>
      </c>
      <c r="D207" s="334">
        <v>0.8</v>
      </c>
      <c r="E207" s="156">
        <v>405090</v>
      </c>
      <c r="F207" s="175">
        <v>324.072</v>
      </c>
      <c r="G207" s="305"/>
      <c r="H207" s="175"/>
      <c r="I207" s="663"/>
      <c r="J207" s="664"/>
      <c r="K207" s="664"/>
      <c r="L207" s="664"/>
      <c r="M207" s="664"/>
      <c r="N207" s="665"/>
    </row>
    <row r="208" spans="1:14" s="181" customFormat="1" x14ac:dyDescent="0.25">
      <c r="A208" s="660"/>
      <c r="B208" s="662"/>
      <c r="C208" s="160" t="s">
        <v>916</v>
      </c>
      <c r="D208" s="192">
        <v>10</v>
      </c>
      <c r="E208" s="156">
        <v>326340</v>
      </c>
      <c r="F208" s="175">
        <v>3263.4</v>
      </c>
      <c r="G208" s="305" t="s">
        <v>169</v>
      </c>
      <c r="H208" s="175"/>
      <c r="I208" s="666"/>
      <c r="J208" s="667"/>
      <c r="K208" s="667"/>
      <c r="L208" s="667"/>
      <c r="M208" s="667"/>
      <c r="N208" s="668"/>
    </row>
    <row r="209" spans="1:14" s="181" customFormat="1" ht="22.5" x14ac:dyDescent="0.25">
      <c r="A209" s="394" t="s">
        <v>1550</v>
      </c>
      <c r="B209" s="392" t="s">
        <v>1551</v>
      </c>
      <c r="C209" s="390" t="s">
        <v>651</v>
      </c>
      <c r="D209" s="334">
        <v>0.4</v>
      </c>
      <c r="E209" s="156" t="s">
        <v>169</v>
      </c>
      <c r="F209" s="175"/>
      <c r="G209" s="305" t="s">
        <v>169</v>
      </c>
      <c r="H209" s="175"/>
      <c r="I209" s="693"/>
      <c r="J209" s="694"/>
      <c r="K209" s="694"/>
      <c r="L209" s="694"/>
      <c r="M209" s="694"/>
      <c r="N209" s="695"/>
    </row>
    <row r="210" spans="1:14" s="181" customFormat="1" x14ac:dyDescent="0.25">
      <c r="A210" s="681" t="s">
        <v>912</v>
      </c>
      <c r="B210" s="795" t="s">
        <v>832</v>
      </c>
      <c r="C210" s="333" t="s">
        <v>817</v>
      </c>
      <c r="D210" s="334">
        <v>0.25</v>
      </c>
      <c r="E210" s="151">
        <v>443242.80000000005</v>
      </c>
      <c r="F210" s="175">
        <v>110.81070000000001</v>
      </c>
      <c r="G210" s="305" t="s">
        <v>169</v>
      </c>
      <c r="H210" s="175"/>
      <c r="I210" s="723" t="s">
        <v>1371</v>
      </c>
      <c r="J210" s="724"/>
      <c r="K210" s="724"/>
      <c r="L210" s="724"/>
      <c r="M210" s="724"/>
      <c r="N210" s="725"/>
    </row>
    <row r="211" spans="1:14" s="181" customFormat="1" ht="13.5" customHeight="1" x14ac:dyDescent="0.25">
      <c r="A211" s="670"/>
      <c r="B211" s="796"/>
      <c r="C211" s="333" t="s">
        <v>651</v>
      </c>
      <c r="D211" s="334">
        <v>0.4</v>
      </c>
      <c r="E211" s="156" t="s">
        <v>169</v>
      </c>
      <c r="F211" s="175"/>
      <c r="G211" s="305" t="s">
        <v>169</v>
      </c>
      <c r="H211" s="175"/>
      <c r="I211" s="776"/>
      <c r="J211" s="777"/>
      <c r="K211" s="777"/>
      <c r="L211" s="777"/>
      <c r="M211" s="777"/>
      <c r="N211" s="778"/>
    </row>
    <row r="212" spans="1:14" s="181" customFormat="1" ht="13.5" customHeight="1" x14ac:dyDescent="0.25">
      <c r="A212" s="670"/>
      <c r="B212" s="796"/>
      <c r="C212" s="333" t="s">
        <v>71</v>
      </c>
      <c r="D212" s="334">
        <v>0.8</v>
      </c>
      <c r="E212" s="156">
        <v>311110.8</v>
      </c>
      <c r="F212" s="175">
        <v>248.88864000000001</v>
      </c>
      <c r="G212" s="305" t="s">
        <v>169</v>
      </c>
      <c r="H212" s="175"/>
      <c r="I212" s="776"/>
      <c r="J212" s="777"/>
      <c r="K212" s="777"/>
      <c r="L212" s="777"/>
      <c r="M212" s="777"/>
      <c r="N212" s="778"/>
    </row>
    <row r="213" spans="1:14" s="181" customFormat="1" ht="13.5" customHeight="1" x14ac:dyDescent="0.25">
      <c r="A213" s="670"/>
      <c r="B213" s="796"/>
      <c r="C213" s="356" t="s">
        <v>72</v>
      </c>
      <c r="D213" s="334">
        <v>1</v>
      </c>
      <c r="E213" s="156" t="s">
        <v>169</v>
      </c>
      <c r="F213" s="175"/>
      <c r="G213" s="305" t="s">
        <v>169</v>
      </c>
      <c r="H213" s="175"/>
      <c r="I213" s="776"/>
      <c r="J213" s="777"/>
      <c r="K213" s="777"/>
      <c r="L213" s="777"/>
      <c r="M213" s="777"/>
      <c r="N213" s="778"/>
    </row>
    <row r="214" spans="1:14" s="181" customFormat="1" ht="13.5" customHeight="1" x14ac:dyDescent="0.25">
      <c r="A214" s="670"/>
      <c r="B214" s="796"/>
      <c r="C214" s="350" t="s">
        <v>72</v>
      </c>
      <c r="D214" s="334">
        <v>2.1</v>
      </c>
      <c r="E214" s="156">
        <v>268210.80000000005</v>
      </c>
      <c r="F214" s="175">
        <v>563.24268000000018</v>
      </c>
      <c r="G214" s="305" t="s">
        <v>169</v>
      </c>
      <c r="H214" s="175"/>
      <c r="I214" s="776"/>
      <c r="J214" s="777"/>
      <c r="K214" s="777"/>
      <c r="L214" s="777"/>
      <c r="M214" s="777"/>
      <c r="N214" s="778"/>
    </row>
    <row r="215" spans="1:14" s="181" customFormat="1" ht="13.5" customHeight="1" x14ac:dyDescent="0.25">
      <c r="A215" s="670"/>
      <c r="B215" s="796"/>
      <c r="C215" s="333" t="s">
        <v>916</v>
      </c>
      <c r="D215" s="334">
        <v>10</v>
      </c>
      <c r="E215" s="156">
        <v>251050.80000000002</v>
      </c>
      <c r="F215" s="175">
        <v>2510.5080000000003</v>
      </c>
      <c r="G215" s="305" t="s">
        <v>169</v>
      </c>
      <c r="H215" s="175"/>
      <c r="I215" s="776"/>
      <c r="J215" s="777"/>
      <c r="K215" s="777"/>
      <c r="L215" s="777"/>
      <c r="M215" s="777"/>
      <c r="N215" s="778"/>
    </row>
    <row r="216" spans="1:14" s="181" customFormat="1" ht="13.5" customHeight="1" x14ac:dyDescent="0.25">
      <c r="A216" s="670"/>
      <c r="B216" s="796"/>
      <c r="C216" s="333" t="s">
        <v>916</v>
      </c>
      <c r="D216" s="334">
        <v>18</v>
      </c>
      <c r="E216" s="156">
        <v>251050.80000000002</v>
      </c>
      <c r="F216" s="175">
        <v>4518.9144000000006</v>
      </c>
      <c r="G216" s="305" t="s">
        <v>169</v>
      </c>
      <c r="H216" s="175"/>
      <c r="I216" s="776"/>
      <c r="J216" s="777"/>
      <c r="K216" s="777"/>
      <c r="L216" s="777"/>
      <c r="M216" s="777"/>
      <c r="N216" s="778"/>
    </row>
    <row r="217" spans="1:14" s="181" customFormat="1" x14ac:dyDescent="0.25">
      <c r="A217" s="670"/>
      <c r="B217" s="796"/>
      <c r="C217" s="333" t="s">
        <v>93</v>
      </c>
      <c r="D217" s="334">
        <v>21</v>
      </c>
      <c r="E217" s="156">
        <v>251050.80000000002</v>
      </c>
      <c r="F217" s="175">
        <v>5272.0668000000005</v>
      </c>
      <c r="G217" s="305" t="s">
        <v>169</v>
      </c>
      <c r="H217" s="175"/>
      <c r="I217" s="779"/>
      <c r="J217" s="780"/>
      <c r="K217" s="780"/>
      <c r="L217" s="780"/>
      <c r="M217" s="780"/>
      <c r="N217" s="781"/>
    </row>
    <row r="218" spans="1:14" s="181" customFormat="1" x14ac:dyDescent="0.25">
      <c r="A218" s="159" t="s">
        <v>147</v>
      </c>
      <c r="B218" s="160"/>
      <c r="C218" s="162" t="s">
        <v>93</v>
      </c>
      <c r="D218" s="162">
        <v>21</v>
      </c>
      <c r="E218" s="204">
        <v>255000.90000000002</v>
      </c>
      <c r="F218" s="169">
        <v>5355.0189</v>
      </c>
      <c r="G218" s="306" t="s">
        <v>169</v>
      </c>
      <c r="H218" s="169"/>
      <c r="I218" s="797"/>
      <c r="J218" s="797"/>
      <c r="K218" s="797"/>
      <c r="L218" s="797"/>
      <c r="M218" s="797"/>
      <c r="N218" s="797"/>
    </row>
    <row r="219" spans="1:14" s="181" customFormat="1" x14ac:dyDescent="0.25">
      <c r="A219" s="159" t="s">
        <v>144</v>
      </c>
      <c r="B219" s="160" t="s">
        <v>166</v>
      </c>
      <c r="C219" s="160" t="s">
        <v>916</v>
      </c>
      <c r="D219" s="192">
        <v>18</v>
      </c>
      <c r="E219" s="151">
        <v>320901</v>
      </c>
      <c r="F219" s="146">
        <v>5776.2179999999998</v>
      </c>
      <c r="G219" s="305" t="s">
        <v>169</v>
      </c>
      <c r="H219" s="146"/>
      <c r="I219" s="686"/>
      <c r="J219" s="686"/>
      <c r="K219" s="686"/>
      <c r="L219" s="686"/>
      <c r="M219" s="686"/>
      <c r="N219" s="686"/>
    </row>
    <row r="220" spans="1:14" s="181" customFormat="1" x14ac:dyDescent="0.25">
      <c r="A220" s="159" t="s">
        <v>21</v>
      </c>
      <c r="B220" s="160" t="s">
        <v>59</v>
      </c>
      <c r="C220" s="160" t="s">
        <v>916</v>
      </c>
      <c r="D220" s="186">
        <v>10</v>
      </c>
      <c r="E220" s="151">
        <v>326340</v>
      </c>
      <c r="F220" s="146">
        <v>3263.4</v>
      </c>
      <c r="G220" s="305" t="s">
        <v>169</v>
      </c>
      <c r="H220" s="146"/>
      <c r="I220" s="686"/>
      <c r="J220" s="686"/>
      <c r="K220" s="686"/>
      <c r="L220" s="686"/>
      <c r="M220" s="686"/>
      <c r="N220" s="686"/>
    </row>
    <row r="221" spans="1:14" s="181" customFormat="1" x14ac:dyDescent="0.25">
      <c r="A221" s="159" t="s">
        <v>22</v>
      </c>
      <c r="B221" s="160" t="s">
        <v>38</v>
      </c>
      <c r="C221" s="160" t="s">
        <v>71</v>
      </c>
      <c r="D221" s="186">
        <v>0.8</v>
      </c>
      <c r="E221" s="151">
        <v>868835.625</v>
      </c>
      <c r="F221" s="146">
        <v>695.06850000000009</v>
      </c>
      <c r="G221" s="305" t="s">
        <v>169</v>
      </c>
      <c r="H221" s="146"/>
      <c r="I221" s="686"/>
      <c r="J221" s="686"/>
      <c r="K221" s="686"/>
      <c r="L221" s="686"/>
      <c r="M221" s="686"/>
      <c r="N221" s="686"/>
    </row>
    <row r="222" spans="1:14" s="181" customFormat="1" x14ac:dyDescent="0.25">
      <c r="A222" s="159" t="s">
        <v>913</v>
      </c>
      <c r="B222" s="160" t="s">
        <v>49</v>
      </c>
      <c r="C222" s="160" t="s">
        <v>71</v>
      </c>
      <c r="D222" s="186">
        <v>1</v>
      </c>
      <c r="E222" s="151">
        <v>1869651</v>
      </c>
      <c r="F222" s="146">
        <v>1869.6510000000003</v>
      </c>
      <c r="G222" s="305" t="s">
        <v>169</v>
      </c>
      <c r="H222" s="146"/>
      <c r="I222" s="686"/>
      <c r="J222" s="686"/>
      <c r="K222" s="686"/>
      <c r="L222" s="686"/>
      <c r="M222" s="686"/>
      <c r="N222" s="686"/>
    </row>
    <row r="223" spans="1:14" s="181" customFormat="1" x14ac:dyDescent="0.25">
      <c r="A223" s="159" t="s">
        <v>828</v>
      </c>
      <c r="B223" s="160" t="s">
        <v>827</v>
      </c>
      <c r="C223" s="160" t="s">
        <v>71</v>
      </c>
      <c r="D223" s="186">
        <v>1</v>
      </c>
      <c r="E223" s="151">
        <v>19835151</v>
      </c>
      <c r="F223" s="146">
        <v>19835.150999999998</v>
      </c>
      <c r="G223" s="305" t="s">
        <v>169</v>
      </c>
      <c r="H223" s="146"/>
      <c r="I223" s="686"/>
      <c r="J223" s="686"/>
      <c r="K223" s="686"/>
      <c r="L223" s="686"/>
      <c r="M223" s="686"/>
      <c r="N223" s="686"/>
    </row>
    <row r="224" spans="1:14" s="181" customFormat="1" ht="23.25" x14ac:dyDescent="0.25">
      <c r="A224" s="159" t="s">
        <v>918</v>
      </c>
      <c r="B224" s="160" t="s">
        <v>729</v>
      </c>
      <c r="C224" s="160" t="s">
        <v>916</v>
      </c>
      <c r="D224" s="186">
        <v>18</v>
      </c>
      <c r="E224" s="151">
        <v>212940</v>
      </c>
      <c r="F224" s="146">
        <v>3832.9199999999996</v>
      </c>
      <c r="G224" s="305" t="s">
        <v>169</v>
      </c>
      <c r="H224" s="146"/>
      <c r="I224" s="686"/>
      <c r="J224" s="686"/>
      <c r="K224" s="686"/>
      <c r="L224" s="686"/>
      <c r="M224" s="686"/>
      <c r="N224" s="686"/>
    </row>
    <row r="225" spans="1:14" s="181" customFormat="1" x14ac:dyDescent="0.25">
      <c r="A225" s="681" t="s">
        <v>65</v>
      </c>
      <c r="B225" s="684"/>
      <c r="C225" s="160" t="s">
        <v>71</v>
      </c>
      <c r="D225" s="186">
        <v>0.8</v>
      </c>
      <c r="E225" s="151">
        <v>398338.5</v>
      </c>
      <c r="F225" s="146">
        <v>318.67080000000004</v>
      </c>
      <c r="G225" s="305" t="s">
        <v>169</v>
      </c>
      <c r="H225" s="146"/>
      <c r="I225" s="691"/>
      <c r="J225" s="664"/>
      <c r="K225" s="664"/>
      <c r="L225" s="664"/>
      <c r="M225" s="664"/>
      <c r="N225" s="692"/>
    </row>
    <row r="226" spans="1:14" s="181" customFormat="1" ht="13.5" customHeight="1" x14ac:dyDescent="0.25">
      <c r="A226" s="670"/>
      <c r="B226" s="669"/>
      <c r="C226" s="160" t="s">
        <v>916</v>
      </c>
      <c r="D226" s="186">
        <v>18</v>
      </c>
      <c r="E226" s="151">
        <v>320901</v>
      </c>
      <c r="F226" s="146">
        <v>5776.2179999999998</v>
      </c>
      <c r="G226" s="305" t="s">
        <v>169</v>
      </c>
      <c r="H226" s="146"/>
      <c r="I226" s="666"/>
      <c r="J226" s="667"/>
      <c r="K226" s="667"/>
      <c r="L226" s="667"/>
      <c r="M226" s="667"/>
      <c r="N226" s="668"/>
    </row>
    <row r="227" spans="1:14" ht="13.5" customHeight="1" x14ac:dyDescent="0.25">
      <c r="A227" s="681" t="s">
        <v>917</v>
      </c>
      <c r="B227" s="684" t="s">
        <v>32</v>
      </c>
      <c r="C227" s="160" t="s">
        <v>72</v>
      </c>
      <c r="D227" s="186">
        <v>2.2000000000000002</v>
      </c>
      <c r="E227" s="151">
        <v>120158.18181818181</v>
      </c>
      <c r="F227" s="146">
        <v>264.34799999999996</v>
      </c>
      <c r="G227" s="305" t="s">
        <v>169</v>
      </c>
      <c r="H227" s="146"/>
      <c r="I227" s="691"/>
      <c r="J227" s="664"/>
      <c r="K227" s="664"/>
      <c r="L227" s="664"/>
      <c r="M227" s="664"/>
      <c r="N227" s="692"/>
    </row>
    <row r="228" spans="1:14" s="316" customFormat="1" ht="13.5" customHeight="1" x14ac:dyDescent="0.25">
      <c r="A228" s="670"/>
      <c r="B228" s="669"/>
      <c r="C228" s="295" t="s">
        <v>916</v>
      </c>
      <c r="D228" s="186">
        <v>10</v>
      </c>
      <c r="E228" s="151">
        <v>118440</v>
      </c>
      <c r="F228" s="299">
        <v>1184.4000000000001</v>
      </c>
      <c r="G228" s="305" t="s">
        <v>169</v>
      </c>
      <c r="H228" s="299"/>
      <c r="I228" s="671"/>
      <c r="J228" s="672"/>
      <c r="K228" s="672"/>
      <c r="L228" s="672"/>
      <c r="M228" s="672"/>
      <c r="N228" s="673"/>
    </row>
    <row r="229" spans="1:14" s="316" customFormat="1" ht="13.5" customHeight="1" x14ac:dyDescent="0.25">
      <c r="A229" s="670"/>
      <c r="B229" s="669"/>
      <c r="C229" s="295" t="s">
        <v>916</v>
      </c>
      <c r="D229" s="186">
        <v>18</v>
      </c>
      <c r="E229" s="151">
        <v>105840</v>
      </c>
      <c r="F229" s="299">
        <v>1905.12</v>
      </c>
      <c r="G229" s="305" t="s">
        <v>169</v>
      </c>
      <c r="H229" s="299"/>
      <c r="I229" s="671"/>
      <c r="J229" s="672"/>
      <c r="K229" s="672"/>
      <c r="L229" s="672"/>
      <c r="M229" s="672"/>
      <c r="N229" s="673"/>
    </row>
    <row r="230" spans="1:14" ht="13.5" customHeight="1" x14ac:dyDescent="0.25">
      <c r="A230" s="660"/>
      <c r="B230" s="662"/>
      <c r="C230" s="160" t="s">
        <v>93</v>
      </c>
      <c r="D230" s="186">
        <v>21</v>
      </c>
      <c r="E230" s="151">
        <v>105840</v>
      </c>
      <c r="F230" s="146">
        <v>2222.6400000000003</v>
      </c>
      <c r="G230" s="305" t="s">
        <v>169</v>
      </c>
      <c r="H230" s="146"/>
      <c r="I230" s="666"/>
      <c r="J230" s="667"/>
      <c r="K230" s="667"/>
      <c r="L230" s="667"/>
      <c r="M230" s="667"/>
      <c r="N230" s="668"/>
    </row>
    <row r="231" spans="1:14" s="316" customFormat="1" ht="13.5" customHeight="1" x14ac:dyDescent="0.25">
      <c r="A231" s="681" t="s">
        <v>919</v>
      </c>
      <c r="B231" s="684" t="s">
        <v>33</v>
      </c>
      <c r="C231" s="358" t="s">
        <v>916</v>
      </c>
      <c r="D231" s="186">
        <v>18</v>
      </c>
      <c r="E231" s="151">
        <v>105840</v>
      </c>
      <c r="F231" s="360">
        <v>1905.12</v>
      </c>
      <c r="G231" s="305" t="s">
        <v>169</v>
      </c>
      <c r="H231" s="360"/>
      <c r="I231" s="691"/>
      <c r="J231" s="664"/>
      <c r="K231" s="664"/>
      <c r="L231" s="664"/>
      <c r="M231" s="664"/>
      <c r="N231" s="692"/>
    </row>
    <row r="232" spans="1:14" x14ac:dyDescent="0.25">
      <c r="A232" s="660"/>
      <c r="B232" s="662"/>
      <c r="C232" s="160" t="s">
        <v>93</v>
      </c>
      <c r="D232" s="186">
        <v>21</v>
      </c>
      <c r="E232" s="206">
        <v>105840</v>
      </c>
      <c r="F232" s="146">
        <v>2222.6400000000003</v>
      </c>
      <c r="G232" s="305" t="s">
        <v>169</v>
      </c>
      <c r="H232" s="146"/>
      <c r="I232" s="666"/>
      <c r="J232" s="667"/>
      <c r="K232" s="667"/>
      <c r="L232" s="667"/>
      <c r="M232" s="667"/>
      <c r="N232" s="668"/>
    </row>
    <row r="233" spans="1:14" s="316" customFormat="1" x14ac:dyDescent="0.25">
      <c r="A233" s="359" t="s">
        <v>772</v>
      </c>
      <c r="B233" s="362"/>
      <c r="C233" s="358" t="s">
        <v>916</v>
      </c>
      <c r="D233" s="186">
        <v>10</v>
      </c>
      <c r="E233" s="252">
        <v>767340</v>
      </c>
      <c r="F233" s="253">
        <v>7673.4000000000005</v>
      </c>
      <c r="G233" s="305" t="s">
        <v>169</v>
      </c>
      <c r="H233" s="253"/>
      <c r="I233" s="691"/>
      <c r="J233" s="664"/>
      <c r="K233" s="664"/>
      <c r="L233" s="664"/>
      <c r="M233" s="664"/>
      <c r="N233" s="692"/>
    </row>
    <row r="234" spans="1:14" x14ac:dyDescent="0.25">
      <c r="A234" s="163" t="s">
        <v>23</v>
      </c>
      <c r="B234" s="161"/>
      <c r="C234" s="160" t="s">
        <v>916</v>
      </c>
      <c r="D234" s="186">
        <v>10</v>
      </c>
      <c r="E234" s="151">
        <v>326340</v>
      </c>
      <c r="F234" s="146">
        <v>3263.4</v>
      </c>
      <c r="G234" s="305" t="s">
        <v>169</v>
      </c>
      <c r="H234" s="146"/>
      <c r="I234" s="686"/>
      <c r="J234" s="686"/>
      <c r="K234" s="686"/>
      <c r="L234" s="686"/>
      <c r="M234" s="686"/>
      <c r="N234" s="686"/>
    </row>
    <row r="235" spans="1:14" x14ac:dyDescent="0.25">
      <c r="A235" s="681" t="s">
        <v>1374</v>
      </c>
      <c r="B235" s="684" t="s">
        <v>1375</v>
      </c>
      <c r="C235" s="353" t="s">
        <v>916</v>
      </c>
      <c r="D235" s="186">
        <v>18</v>
      </c>
      <c r="E235" s="151">
        <v>320901</v>
      </c>
      <c r="F235" s="355">
        <v>5776.2179999999998</v>
      </c>
      <c r="G235" s="305" t="s">
        <v>169</v>
      </c>
      <c r="H235" s="355"/>
      <c r="I235" s="691"/>
      <c r="J235" s="664"/>
      <c r="K235" s="664"/>
      <c r="L235" s="664"/>
      <c r="M235" s="664"/>
      <c r="N235" s="692"/>
    </row>
    <row r="236" spans="1:14" x14ac:dyDescent="0.25">
      <c r="A236" s="660"/>
      <c r="B236" s="662"/>
      <c r="C236" s="353" t="s">
        <v>2</v>
      </c>
      <c r="D236" s="186">
        <v>180</v>
      </c>
      <c r="E236" s="151">
        <v>320901</v>
      </c>
      <c r="F236" s="355">
        <v>57762.18</v>
      </c>
      <c r="G236" s="305" t="s">
        <v>169</v>
      </c>
      <c r="H236" s="355"/>
      <c r="I236" s="666"/>
      <c r="J236" s="667"/>
      <c r="K236" s="667"/>
      <c r="L236" s="667"/>
      <c r="M236" s="667"/>
      <c r="N236" s="668"/>
    </row>
    <row r="237" spans="1:14" ht="12.75" customHeight="1" x14ac:dyDescent="0.25">
      <c r="A237" s="159" t="s">
        <v>24</v>
      </c>
      <c r="B237" s="160" t="s">
        <v>61</v>
      </c>
      <c r="C237" s="160" t="s">
        <v>93</v>
      </c>
      <c r="D237" s="160">
        <v>21</v>
      </c>
      <c r="E237" s="151">
        <v>263340</v>
      </c>
      <c r="F237" s="146">
        <v>5530.14</v>
      </c>
      <c r="G237" s="305" t="s">
        <v>169</v>
      </c>
      <c r="H237" s="146"/>
      <c r="I237" s="686"/>
      <c r="J237" s="686"/>
      <c r="K237" s="686"/>
      <c r="L237" s="686"/>
      <c r="M237" s="686"/>
      <c r="N237" s="686"/>
    </row>
    <row r="238" spans="1:14" x14ac:dyDescent="0.25">
      <c r="A238" s="681" t="s">
        <v>920</v>
      </c>
      <c r="B238" s="684" t="s">
        <v>1376</v>
      </c>
      <c r="C238" s="160" t="s">
        <v>71</v>
      </c>
      <c r="D238" s="160">
        <v>0.8</v>
      </c>
      <c r="E238" s="151">
        <v>311110.8</v>
      </c>
      <c r="F238" s="146">
        <v>248.88864000000001</v>
      </c>
      <c r="G238" s="305" t="s">
        <v>169</v>
      </c>
      <c r="H238" s="146"/>
      <c r="I238" s="691"/>
      <c r="J238" s="664"/>
      <c r="K238" s="664"/>
      <c r="L238" s="664"/>
      <c r="M238" s="664"/>
      <c r="N238" s="692"/>
    </row>
    <row r="239" spans="1:14" s="316" customFormat="1" x14ac:dyDescent="0.25">
      <c r="A239" s="670"/>
      <c r="B239" s="669"/>
      <c r="C239" s="356" t="s">
        <v>72</v>
      </c>
      <c r="D239" s="356">
        <v>1</v>
      </c>
      <c r="E239" s="151">
        <v>313661.25</v>
      </c>
      <c r="F239" s="357">
        <v>313.66125000000005</v>
      </c>
      <c r="G239" s="305" t="s">
        <v>169</v>
      </c>
      <c r="H239" s="357"/>
      <c r="I239" s="671"/>
      <c r="J239" s="672"/>
      <c r="K239" s="672"/>
      <c r="L239" s="672"/>
      <c r="M239" s="672"/>
      <c r="N239" s="673"/>
    </row>
    <row r="240" spans="1:14" s="316" customFormat="1" x14ac:dyDescent="0.25">
      <c r="A240" s="670"/>
      <c r="B240" s="669"/>
      <c r="C240" s="350" t="s">
        <v>72</v>
      </c>
      <c r="D240" s="350">
        <v>2.1</v>
      </c>
      <c r="E240" s="151">
        <v>268210.80000000005</v>
      </c>
      <c r="F240" s="352">
        <v>563.24268000000018</v>
      </c>
      <c r="G240" s="305" t="s">
        <v>169</v>
      </c>
      <c r="H240" s="352"/>
      <c r="I240" s="671"/>
      <c r="J240" s="672"/>
      <c r="K240" s="672"/>
      <c r="L240" s="672"/>
      <c r="M240" s="672"/>
      <c r="N240" s="673"/>
    </row>
    <row r="241" spans="1:14" x14ac:dyDescent="0.25">
      <c r="A241" s="670"/>
      <c r="B241" s="669"/>
      <c r="C241" s="160" t="s">
        <v>916</v>
      </c>
      <c r="D241" s="160">
        <v>10</v>
      </c>
      <c r="E241" s="151">
        <v>251050.80000000002</v>
      </c>
      <c r="F241" s="146">
        <v>2510.5080000000003</v>
      </c>
      <c r="G241" s="305" t="s">
        <v>169</v>
      </c>
      <c r="H241" s="146"/>
      <c r="I241" s="671"/>
      <c r="J241" s="672"/>
      <c r="K241" s="672"/>
      <c r="L241" s="672"/>
      <c r="M241" s="672"/>
      <c r="N241" s="673"/>
    </row>
    <row r="242" spans="1:14" s="316" customFormat="1" x14ac:dyDescent="0.25">
      <c r="A242" s="670"/>
      <c r="B242" s="669"/>
      <c r="C242" s="358" t="s">
        <v>916</v>
      </c>
      <c r="D242" s="186">
        <v>18</v>
      </c>
      <c r="E242" s="151">
        <v>251050.80000000002</v>
      </c>
      <c r="F242" s="360">
        <v>4518.9144000000006</v>
      </c>
      <c r="G242" s="305" t="s">
        <v>169</v>
      </c>
      <c r="H242" s="360"/>
      <c r="I242" s="671"/>
      <c r="J242" s="672"/>
      <c r="K242" s="672"/>
      <c r="L242" s="672"/>
      <c r="M242" s="672"/>
      <c r="N242" s="673"/>
    </row>
    <row r="243" spans="1:14" x14ac:dyDescent="0.25">
      <c r="A243" s="660"/>
      <c r="B243" s="662"/>
      <c r="C243" s="160" t="s">
        <v>93</v>
      </c>
      <c r="D243" s="160">
        <v>21</v>
      </c>
      <c r="E243" s="151">
        <v>251050.80000000002</v>
      </c>
      <c r="F243" s="146">
        <v>5272.0668000000005</v>
      </c>
      <c r="G243" s="305" t="s">
        <v>169</v>
      </c>
      <c r="H243" s="146"/>
      <c r="I243" s="666"/>
      <c r="J243" s="667"/>
      <c r="K243" s="667"/>
      <c r="L243" s="667"/>
      <c r="M243" s="667"/>
      <c r="N243" s="668"/>
    </row>
    <row r="244" spans="1:14" x14ac:dyDescent="0.25">
      <c r="A244" s="681" t="s">
        <v>921</v>
      </c>
      <c r="B244" s="684" t="s">
        <v>68</v>
      </c>
      <c r="C244" s="160" t="s">
        <v>71</v>
      </c>
      <c r="D244" s="160">
        <v>0.8</v>
      </c>
      <c r="E244" s="151">
        <v>311110.8</v>
      </c>
      <c r="F244" s="146">
        <v>248.88864000000001</v>
      </c>
      <c r="G244" s="305" t="s">
        <v>169</v>
      </c>
      <c r="H244" s="146"/>
      <c r="I244" s="691"/>
      <c r="J244" s="664"/>
      <c r="K244" s="664"/>
      <c r="L244" s="664"/>
      <c r="M244" s="664"/>
      <c r="N244" s="692"/>
    </row>
    <row r="245" spans="1:14" ht="13.5" customHeight="1" x14ac:dyDescent="0.25">
      <c r="A245" s="660"/>
      <c r="B245" s="662"/>
      <c r="C245" s="160" t="s">
        <v>916</v>
      </c>
      <c r="D245" s="160">
        <v>10</v>
      </c>
      <c r="E245" s="151">
        <v>251050.80000000002</v>
      </c>
      <c r="F245" s="146">
        <v>2510.5080000000003</v>
      </c>
      <c r="G245" s="305" t="s">
        <v>169</v>
      </c>
      <c r="H245" s="146"/>
      <c r="I245" s="666"/>
      <c r="J245" s="667"/>
      <c r="K245" s="667"/>
      <c r="L245" s="667"/>
      <c r="M245" s="667"/>
      <c r="N245" s="668"/>
    </row>
    <row r="246" spans="1:14" x14ac:dyDescent="0.25">
      <c r="A246" s="681" t="s">
        <v>922</v>
      </c>
      <c r="B246" s="684" t="s">
        <v>36</v>
      </c>
      <c r="C246" s="160" t="s">
        <v>71</v>
      </c>
      <c r="D246" s="160">
        <v>0.8</v>
      </c>
      <c r="E246" s="151">
        <v>311110.8</v>
      </c>
      <c r="F246" s="146">
        <v>248.88864000000001</v>
      </c>
      <c r="G246" s="305" t="s">
        <v>169</v>
      </c>
      <c r="H246" s="146"/>
      <c r="I246" s="691"/>
      <c r="J246" s="664"/>
      <c r="K246" s="664"/>
      <c r="L246" s="664"/>
      <c r="M246" s="664"/>
      <c r="N246" s="692"/>
    </row>
    <row r="247" spans="1:14" x14ac:dyDescent="0.25">
      <c r="A247" s="670"/>
      <c r="B247" s="669"/>
      <c r="C247" s="356" t="s">
        <v>72</v>
      </c>
      <c r="D247" s="356">
        <v>1</v>
      </c>
      <c r="E247" s="151">
        <v>313661.25</v>
      </c>
      <c r="F247" s="357">
        <v>313.66125000000005</v>
      </c>
      <c r="G247" s="305" t="s">
        <v>169</v>
      </c>
      <c r="H247" s="357"/>
      <c r="I247" s="671"/>
      <c r="J247" s="672"/>
      <c r="K247" s="672"/>
      <c r="L247" s="672"/>
      <c r="M247" s="672"/>
      <c r="N247" s="673"/>
    </row>
    <row r="248" spans="1:14" x14ac:dyDescent="0.25">
      <c r="A248" s="670"/>
      <c r="B248" s="669"/>
      <c r="C248" s="350" t="s">
        <v>72</v>
      </c>
      <c r="D248" s="350">
        <v>2.1</v>
      </c>
      <c r="E248" s="151">
        <v>268210.80000000005</v>
      </c>
      <c r="F248" s="352">
        <v>563.24268000000018</v>
      </c>
      <c r="G248" s="305" t="s">
        <v>169</v>
      </c>
      <c r="H248" s="352"/>
      <c r="I248" s="671"/>
      <c r="J248" s="672"/>
      <c r="K248" s="672"/>
      <c r="L248" s="672"/>
      <c r="M248" s="672"/>
      <c r="N248" s="673"/>
    </row>
    <row r="249" spans="1:14" x14ac:dyDescent="0.25">
      <c r="A249" s="670"/>
      <c r="B249" s="669"/>
      <c r="C249" s="160" t="s">
        <v>916</v>
      </c>
      <c r="D249" s="160">
        <v>10</v>
      </c>
      <c r="E249" s="151">
        <v>251050.80000000002</v>
      </c>
      <c r="F249" s="146">
        <v>2510.5080000000003</v>
      </c>
      <c r="G249" s="305" t="s">
        <v>169</v>
      </c>
      <c r="H249" s="146"/>
      <c r="I249" s="671"/>
      <c r="J249" s="672"/>
      <c r="K249" s="672"/>
      <c r="L249" s="672"/>
      <c r="M249" s="672"/>
      <c r="N249" s="673"/>
    </row>
    <row r="250" spans="1:14" x14ac:dyDescent="0.25">
      <c r="A250" s="660"/>
      <c r="B250" s="662"/>
      <c r="C250" s="160" t="s">
        <v>93</v>
      </c>
      <c r="D250" s="160">
        <v>21</v>
      </c>
      <c r="E250" s="151">
        <v>251050.80000000002</v>
      </c>
      <c r="F250" s="146">
        <v>5272.0668000000005</v>
      </c>
      <c r="G250" s="305" t="s">
        <v>169</v>
      </c>
      <c r="H250" s="146"/>
      <c r="I250" s="666"/>
      <c r="J250" s="667"/>
      <c r="K250" s="667"/>
      <c r="L250" s="667"/>
      <c r="M250" s="667"/>
      <c r="N250" s="668"/>
    </row>
    <row r="251" spans="1:14" s="316" customFormat="1" x14ac:dyDescent="0.25">
      <c r="A251" s="659" t="s">
        <v>1506</v>
      </c>
      <c r="B251" s="661" t="s">
        <v>1504</v>
      </c>
      <c r="C251" s="390" t="s">
        <v>71</v>
      </c>
      <c r="D251" s="390">
        <v>0.8</v>
      </c>
      <c r="E251" s="151">
        <v>326340</v>
      </c>
      <c r="F251" s="397">
        <v>261.072</v>
      </c>
      <c r="G251" s="305" t="s">
        <v>169</v>
      </c>
      <c r="H251" s="397"/>
      <c r="I251" s="663"/>
      <c r="J251" s="664"/>
      <c r="K251" s="664"/>
      <c r="L251" s="664"/>
      <c r="M251" s="664"/>
      <c r="N251" s="665"/>
    </row>
    <row r="252" spans="1:14" s="316" customFormat="1" ht="12" customHeight="1" x14ac:dyDescent="0.25">
      <c r="A252" s="670"/>
      <c r="B252" s="669"/>
      <c r="C252" s="373" t="s">
        <v>72</v>
      </c>
      <c r="D252" s="373">
        <v>2</v>
      </c>
      <c r="E252" s="151">
        <v>326340</v>
      </c>
      <c r="F252" s="375">
        <v>652.68000000000006</v>
      </c>
      <c r="G252" s="305" t="s">
        <v>169</v>
      </c>
      <c r="H252" s="375"/>
      <c r="I252" s="671"/>
      <c r="J252" s="672"/>
      <c r="K252" s="672"/>
      <c r="L252" s="672"/>
      <c r="M252" s="672"/>
      <c r="N252" s="673"/>
    </row>
    <row r="253" spans="1:14" s="316" customFormat="1" x14ac:dyDescent="0.25">
      <c r="A253" s="660"/>
      <c r="B253" s="669"/>
      <c r="C253" s="373" t="s">
        <v>1347</v>
      </c>
      <c r="D253" s="373">
        <v>10</v>
      </c>
      <c r="E253" s="151">
        <v>326340</v>
      </c>
      <c r="F253" s="375">
        <v>3263.4</v>
      </c>
      <c r="G253" s="305" t="s">
        <v>169</v>
      </c>
      <c r="H253" s="375"/>
      <c r="I253" s="671"/>
      <c r="J253" s="672"/>
      <c r="K253" s="672"/>
      <c r="L253" s="672"/>
      <c r="M253" s="672"/>
      <c r="N253" s="673"/>
    </row>
    <row r="254" spans="1:14" x14ac:dyDescent="0.25">
      <c r="A254" s="159" t="s">
        <v>1505</v>
      </c>
      <c r="B254" s="662"/>
      <c r="C254" s="160" t="s">
        <v>1347</v>
      </c>
      <c r="D254" s="160">
        <v>14</v>
      </c>
      <c r="E254" s="151"/>
      <c r="F254" s="146"/>
      <c r="G254" s="305" t="s">
        <v>169</v>
      </c>
      <c r="H254" s="146"/>
      <c r="I254" s="666"/>
      <c r="J254" s="667"/>
      <c r="K254" s="667"/>
      <c r="L254" s="667"/>
      <c r="M254" s="667"/>
      <c r="N254" s="668"/>
    </row>
    <row r="255" spans="1:14" x14ac:dyDescent="0.25">
      <c r="A255" s="159" t="s">
        <v>53</v>
      </c>
      <c r="B255" s="160" t="s">
        <v>39</v>
      </c>
      <c r="C255" s="390" t="s">
        <v>916</v>
      </c>
      <c r="D255" s="160">
        <v>10</v>
      </c>
      <c r="E255" s="151">
        <v>200340</v>
      </c>
      <c r="F255" s="146">
        <v>2003.4</v>
      </c>
      <c r="G255" s="305" t="s">
        <v>169</v>
      </c>
      <c r="H255" s="146"/>
      <c r="I255" s="686"/>
      <c r="J255" s="686"/>
      <c r="K255" s="686"/>
      <c r="L255" s="686"/>
      <c r="M255" s="686"/>
      <c r="N255" s="686"/>
    </row>
    <row r="256" spans="1:14" x14ac:dyDescent="0.25">
      <c r="A256" s="681" t="s">
        <v>27</v>
      </c>
      <c r="B256" s="684" t="s">
        <v>1507</v>
      </c>
      <c r="C256" s="160" t="s">
        <v>71</v>
      </c>
      <c r="D256" s="160">
        <v>0.8</v>
      </c>
      <c r="E256" s="151">
        <v>992760.61500000011</v>
      </c>
      <c r="F256" s="146">
        <v>794.20849200000009</v>
      </c>
      <c r="G256" s="305" t="s">
        <v>169</v>
      </c>
      <c r="H256" s="146"/>
      <c r="I256" s="691"/>
      <c r="J256" s="664"/>
      <c r="K256" s="664"/>
      <c r="L256" s="664"/>
      <c r="M256" s="664"/>
      <c r="N256" s="692"/>
    </row>
    <row r="257" spans="1:14" x14ac:dyDescent="0.25">
      <c r="A257" s="660"/>
      <c r="B257" s="662"/>
      <c r="C257" s="160" t="s">
        <v>916</v>
      </c>
      <c r="D257" s="160">
        <v>10</v>
      </c>
      <c r="E257" s="151">
        <v>861962.11500000011</v>
      </c>
      <c r="F257" s="146">
        <v>8619.6211500000009</v>
      </c>
      <c r="G257" s="305" t="s">
        <v>169</v>
      </c>
      <c r="H257" s="146"/>
      <c r="I257" s="666"/>
      <c r="J257" s="667"/>
      <c r="K257" s="667"/>
      <c r="L257" s="667"/>
      <c r="M257" s="667"/>
      <c r="N257" s="668"/>
    </row>
    <row r="258" spans="1:14" ht="17.25" customHeight="1" x14ac:dyDescent="0.25">
      <c r="A258" s="681" t="s">
        <v>923</v>
      </c>
      <c r="B258" s="684" t="s">
        <v>172</v>
      </c>
      <c r="C258" s="160" t="s">
        <v>71</v>
      </c>
      <c r="D258" s="186">
        <v>1</v>
      </c>
      <c r="E258" s="151">
        <v>2398000</v>
      </c>
      <c r="F258" s="146">
        <v>2398</v>
      </c>
      <c r="G258" s="305" t="s">
        <v>169</v>
      </c>
      <c r="H258" s="146"/>
      <c r="I258" s="691"/>
      <c r="J258" s="664"/>
      <c r="K258" s="664"/>
      <c r="L258" s="664"/>
      <c r="M258" s="664"/>
      <c r="N258" s="692"/>
    </row>
    <row r="259" spans="1:14" ht="17.25" customHeight="1" x14ac:dyDescent="0.25">
      <c r="A259" s="660"/>
      <c r="B259" s="662"/>
      <c r="C259" s="160" t="s">
        <v>915</v>
      </c>
      <c r="D259" s="186">
        <v>10</v>
      </c>
      <c r="E259" s="151">
        <v>2398000</v>
      </c>
      <c r="F259" s="146">
        <v>23980</v>
      </c>
      <c r="G259" s="305" t="s">
        <v>169</v>
      </c>
      <c r="H259" s="146"/>
      <c r="I259" s="666"/>
      <c r="J259" s="667"/>
      <c r="K259" s="667"/>
      <c r="L259" s="667"/>
      <c r="M259" s="667"/>
      <c r="N259" s="668"/>
    </row>
    <row r="260" spans="1:14" ht="16.5" customHeight="1" x14ac:dyDescent="0.25">
      <c r="A260" s="238" t="s">
        <v>25</v>
      </c>
      <c r="B260" s="237"/>
      <c r="C260" s="302" t="s">
        <v>651</v>
      </c>
      <c r="D260" s="244">
        <v>0.4</v>
      </c>
      <c r="E260" s="151"/>
      <c r="F260" s="241"/>
      <c r="G260" s="305" t="s">
        <v>169</v>
      </c>
      <c r="H260" s="241"/>
      <c r="I260" s="686"/>
      <c r="J260" s="686"/>
      <c r="K260" s="686"/>
      <c r="L260" s="686"/>
      <c r="M260" s="686"/>
      <c r="N260" s="686"/>
    </row>
    <row r="261" spans="1:14" ht="12" customHeight="1" x14ac:dyDescent="0.25">
      <c r="A261" s="689" t="s">
        <v>25</v>
      </c>
      <c r="B261" s="688" t="s">
        <v>1552</v>
      </c>
      <c r="C261" s="373" t="s">
        <v>817</v>
      </c>
      <c r="D261" s="373">
        <v>0.1</v>
      </c>
      <c r="E261" s="151">
        <v>630651</v>
      </c>
      <c r="F261" s="375">
        <v>63.065100000000008</v>
      </c>
      <c r="G261" s="305" t="s">
        <v>169</v>
      </c>
      <c r="H261" s="375"/>
      <c r="I261" s="663"/>
      <c r="J261" s="690"/>
      <c r="K261" s="690"/>
      <c r="L261" s="690"/>
      <c r="M261" s="690"/>
      <c r="N261" s="665"/>
    </row>
    <row r="262" spans="1:14" s="316" customFormat="1" x14ac:dyDescent="0.25">
      <c r="A262" s="689"/>
      <c r="B262" s="688"/>
      <c r="C262" s="390" t="s">
        <v>817</v>
      </c>
      <c r="D262" s="390">
        <v>0.25</v>
      </c>
      <c r="E262" s="151">
        <v>506751</v>
      </c>
      <c r="F262" s="397">
        <v>126.68775000000001</v>
      </c>
      <c r="G262" s="305" t="s">
        <v>169</v>
      </c>
      <c r="H262" s="397"/>
      <c r="I262" s="671"/>
      <c r="J262" s="672"/>
      <c r="K262" s="672"/>
      <c r="L262" s="672"/>
      <c r="M262" s="672"/>
      <c r="N262" s="673"/>
    </row>
    <row r="263" spans="1:14" x14ac:dyDescent="0.25">
      <c r="A263" s="689"/>
      <c r="B263" s="688"/>
      <c r="C263" s="373" t="s">
        <v>3</v>
      </c>
      <c r="D263" s="373">
        <v>0.8</v>
      </c>
      <c r="E263" s="151">
        <v>398338.5</v>
      </c>
      <c r="F263" s="375">
        <v>318.67080000000004</v>
      </c>
      <c r="G263" s="305" t="s">
        <v>169</v>
      </c>
      <c r="H263" s="375"/>
      <c r="I263" s="671"/>
      <c r="J263" s="672"/>
      <c r="K263" s="672"/>
      <c r="L263" s="672"/>
      <c r="M263" s="672"/>
      <c r="N263" s="673"/>
    </row>
    <row r="264" spans="1:14" s="316" customFormat="1" x14ac:dyDescent="0.25">
      <c r="A264" s="689"/>
      <c r="B264" s="688"/>
      <c r="C264" s="447" t="s">
        <v>916</v>
      </c>
      <c r="D264" s="447">
        <v>18</v>
      </c>
      <c r="E264" s="151">
        <v>320901</v>
      </c>
      <c r="F264" s="454">
        <v>5776.2179999999998</v>
      </c>
      <c r="G264" s="305" t="s">
        <v>169</v>
      </c>
      <c r="H264" s="454"/>
      <c r="I264" s="671"/>
      <c r="J264" s="672"/>
      <c r="K264" s="672"/>
      <c r="L264" s="672"/>
      <c r="M264" s="672"/>
      <c r="N264" s="673"/>
    </row>
    <row r="265" spans="1:14" x14ac:dyDescent="0.25">
      <c r="A265" s="689"/>
      <c r="B265" s="688"/>
      <c r="C265" s="373" t="s">
        <v>93</v>
      </c>
      <c r="D265" s="373">
        <v>21</v>
      </c>
      <c r="E265" s="151">
        <v>320901</v>
      </c>
      <c r="F265" s="375">
        <v>6738.9210000000012</v>
      </c>
      <c r="G265" s="305" t="s">
        <v>169</v>
      </c>
      <c r="H265" s="375"/>
      <c r="I265" s="666"/>
      <c r="J265" s="667"/>
      <c r="K265" s="667"/>
      <c r="L265" s="667"/>
      <c r="M265" s="667"/>
      <c r="N265" s="668"/>
    </row>
  </sheetData>
  <sheetProtection password="FF69" sheet="1" objects="1" scenarios="1" formatCells="0" formatColumns="0" formatRows="0"/>
  <mergeCells count="285">
    <mergeCell ref="I108:N108"/>
    <mergeCell ref="I110:N110"/>
    <mergeCell ref="B143:B145"/>
    <mergeCell ref="B116:B117"/>
    <mergeCell ref="I160:N160"/>
    <mergeCell ref="I162:N162"/>
    <mergeCell ref="I170:N170"/>
    <mergeCell ref="I173:N173"/>
    <mergeCell ref="I166:N166"/>
    <mergeCell ref="I159:N159"/>
    <mergeCell ref="I163:N163"/>
    <mergeCell ref="I128:N128"/>
    <mergeCell ref="B126:B127"/>
    <mergeCell ref="I146:N146"/>
    <mergeCell ref="I131:N132"/>
    <mergeCell ref="A72:A74"/>
    <mergeCell ref="B72:B74"/>
    <mergeCell ref="A75:A77"/>
    <mergeCell ref="B75:B77"/>
    <mergeCell ref="A78:A80"/>
    <mergeCell ref="B78:B80"/>
    <mergeCell ref="A83:A85"/>
    <mergeCell ref="B83:B85"/>
    <mergeCell ref="A124:A125"/>
    <mergeCell ref="A113:N113"/>
    <mergeCell ref="I83:N85"/>
    <mergeCell ref="I94:N94"/>
    <mergeCell ref="I87:N87"/>
    <mergeCell ref="I88:N88"/>
    <mergeCell ref="I115:N115"/>
    <mergeCell ref="I116:N116"/>
    <mergeCell ref="I99:N99"/>
    <mergeCell ref="I111:N111"/>
    <mergeCell ref="I118:N118"/>
    <mergeCell ref="I114:N114"/>
    <mergeCell ref="I107:N107"/>
    <mergeCell ref="I100:N100"/>
    <mergeCell ref="I101:N101"/>
    <mergeCell ref="I103:N103"/>
    <mergeCell ref="I90:N90"/>
    <mergeCell ref="I96:N96"/>
    <mergeCell ref="I89:N89"/>
    <mergeCell ref="I184:N184"/>
    <mergeCell ref="I177:N177"/>
    <mergeCell ref="B164:B165"/>
    <mergeCell ref="I154:N154"/>
    <mergeCell ref="I139:N140"/>
    <mergeCell ref="I124:N125"/>
    <mergeCell ref="I145:N145"/>
    <mergeCell ref="I121:N121"/>
    <mergeCell ref="A123:N123"/>
    <mergeCell ref="A126:A127"/>
    <mergeCell ref="I129:N129"/>
    <mergeCell ref="I133:N133"/>
    <mergeCell ref="I134:N134"/>
    <mergeCell ref="I144:N144"/>
    <mergeCell ref="B150:B151"/>
    <mergeCell ref="B147:B148"/>
    <mergeCell ref="I143:N143"/>
    <mergeCell ref="I122:N122"/>
    <mergeCell ref="A164:A165"/>
    <mergeCell ref="B101:B102"/>
    <mergeCell ref="I106:N106"/>
    <mergeCell ref="I237:N237"/>
    <mergeCell ref="I219:N219"/>
    <mergeCell ref="I220:N220"/>
    <mergeCell ref="I221:N221"/>
    <mergeCell ref="I202:N202"/>
    <mergeCell ref="B207:B208"/>
    <mergeCell ref="I260:N260"/>
    <mergeCell ref="I258:N259"/>
    <mergeCell ref="I155:N155"/>
    <mergeCell ref="I218:N218"/>
    <mergeCell ref="I206:N206"/>
    <mergeCell ref="I223:N223"/>
    <mergeCell ref="I171:N171"/>
    <mergeCell ref="I172:N172"/>
    <mergeCell ref="I178:N178"/>
    <mergeCell ref="I180:N180"/>
    <mergeCell ref="B244:B245"/>
    <mergeCell ref="B256:B257"/>
    <mergeCell ref="I161:N161"/>
    <mergeCell ref="I158:N158"/>
    <mergeCell ref="I244:N245"/>
    <mergeCell ref="I246:N250"/>
    <mergeCell ref="I231:N232"/>
    <mergeCell ref="I176:N176"/>
    <mergeCell ref="I251:N254"/>
    <mergeCell ref="A188:A194"/>
    <mergeCell ref="B238:B243"/>
    <mergeCell ref="B225:B226"/>
    <mergeCell ref="I233:N233"/>
    <mergeCell ref="A225:A226"/>
    <mergeCell ref="B227:B230"/>
    <mergeCell ref="A198:A199"/>
    <mergeCell ref="A210:A217"/>
    <mergeCell ref="I234:N234"/>
    <mergeCell ref="B231:B232"/>
    <mergeCell ref="A231:A232"/>
    <mergeCell ref="I238:N243"/>
    <mergeCell ref="B210:B217"/>
    <mergeCell ref="I203:N203"/>
    <mergeCell ref="B235:B236"/>
    <mergeCell ref="A235:A236"/>
    <mergeCell ref="I227:N230"/>
    <mergeCell ref="I225:N226"/>
    <mergeCell ref="I210:N217"/>
    <mergeCell ref="B198:B199"/>
    <mergeCell ref="I200:N200"/>
    <mergeCell ref="I201:N201"/>
    <mergeCell ref="I235:N236"/>
    <mergeCell ref="A227:A230"/>
    <mergeCell ref="B188:B194"/>
    <mergeCell ref="I9:N11"/>
    <mergeCell ref="A12:A14"/>
    <mergeCell ref="B32:B34"/>
    <mergeCell ref="B29:B31"/>
    <mergeCell ref="I30:N30"/>
    <mergeCell ref="I31:N31"/>
    <mergeCell ref="I8:N8"/>
    <mergeCell ref="A9:A11"/>
    <mergeCell ref="I12:N14"/>
    <mergeCell ref="I20:N20"/>
    <mergeCell ref="I18:N18"/>
    <mergeCell ref="A35:N35"/>
    <mergeCell ref="I33:N33"/>
    <mergeCell ref="I34:N34"/>
    <mergeCell ref="A37:A38"/>
    <mergeCell ref="I32:N32"/>
    <mergeCell ref="A15:A17"/>
    <mergeCell ref="I183:N183"/>
    <mergeCell ref="I174:N174"/>
    <mergeCell ref="I179:N179"/>
    <mergeCell ref="I181:N181"/>
    <mergeCell ref="I182:N182"/>
    <mergeCell ref="A68:A71"/>
    <mergeCell ref="B68:B71"/>
    <mergeCell ref="I15:N17"/>
    <mergeCell ref="A28:N28"/>
    <mergeCell ref="I29:N29"/>
    <mergeCell ref="B37:B38"/>
    <mergeCell ref="I36:N38"/>
    <mergeCell ref="I19:N19"/>
    <mergeCell ref="A21:N21"/>
    <mergeCell ref="A22:A23"/>
    <mergeCell ref="B22:B23"/>
    <mergeCell ref="A24:A25"/>
    <mergeCell ref="B24:B25"/>
    <mergeCell ref="A26:A27"/>
    <mergeCell ref="B26:B27"/>
    <mergeCell ref="I22:N23"/>
    <mergeCell ref="I24:N25"/>
    <mergeCell ref="I26:N27"/>
    <mergeCell ref="A44:A46"/>
    <mergeCell ref="B44:B46"/>
    <mergeCell ref="A47:A49"/>
    <mergeCell ref="B47:B49"/>
    <mergeCell ref="A50:A52"/>
    <mergeCell ref="B50:B52"/>
    <mergeCell ref="A65:A67"/>
    <mergeCell ref="B65:B67"/>
    <mergeCell ref="I53:N55"/>
    <mergeCell ref="I59:N61"/>
    <mergeCell ref="B59:B61"/>
    <mergeCell ref="A59:A61"/>
    <mergeCell ref="B53:B55"/>
    <mergeCell ref="A53:A55"/>
    <mergeCell ref="I65:N67"/>
    <mergeCell ref="A56:A58"/>
    <mergeCell ref="B56:B58"/>
    <mergeCell ref="I56:N58"/>
    <mergeCell ref="C1:D1"/>
    <mergeCell ref="E1:F1"/>
    <mergeCell ref="M1:N1"/>
    <mergeCell ref="J1:L1"/>
    <mergeCell ref="G1:I1"/>
    <mergeCell ref="A4:A5"/>
    <mergeCell ref="B4:B5"/>
    <mergeCell ref="C4:C5"/>
    <mergeCell ref="D4:D5"/>
    <mergeCell ref="E4:F4"/>
    <mergeCell ref="G4:H4"/>
    <mergeCell ref="A2:B2"/>
    <mergeCell ref="A3:B3"/>
    <mergeCell ref="J2:N2"/>
    <mergeCell ref="J3:N3"/>
    <mergeCell ref="C2:I3"/>
    <mergeCell ref="I4:L5"/>
    <mergeCell ref="M4:N5"/>
    <mergeCell ref="I39:N40"/>
    <mergeCell ref="A39:A40"/>
    <mergeCell ref="B39:B40"/>
    <mergeCell ref="I95:N95"/>
    <mergeCell ref="I93:N93"/>
    <mergeCell ref="A41:A43"/>
    <mergeCell ref="B62:B64"/>
    <mergeCell ref="A6:N6"/>
    <mergeCell ref="I7:N7"/>
    <mergeCell ref="A62:A64"/>
    <mergeCell ref="I62:N64"/>
    <mergeCell ref="B81:B82"/>
    <mergeCell ref="A81:A82"/>
    <mergeCell ref="I81:N82"/>
    <mergeCell ref="A86:N86"/>
    <mergeCell ref="I78:N80"/>
    <mergeCell ref="I41:N43"/>
    <mergeCell ref="I44:N46"/>
    <mergeCell ref="I47:N49"/>
    <mergeCell ref="I50:N52"/>
    <mergeCell ref="I68:N71"/>
    <mergeCell ref="I72:N74"/>
    <mergeCell ref="I75:N77"/>
    <mergeCell ref="B41:B43"/>
    <mergeCell ref="I91:N91"/>
    <mergeCell ref="I92:N92"/>
    <mergeCell ref="I156:N156"/>
    <mergeCell ref="I142:N142"/>
    <mergeCell ref="I141:N141"/>
    <mergeCell ref="A153:N153"/>
    <mergeCell ref="I147:N147"/>
    <mergeCell ref="B124:B125"/>
    <mergeCell ref="I135:N135"/>
    <mergeCell ref="I130:N130"/>
    <mergeCell ref="I150:N150"/>
    <mergeCell ref="I151:N151"/>
    <mergeCell ref="I136:N136"/>
    <mergeCell ref="I109:N109"/>
    <mergeCell ref="B131:B132"/>
    <mergeCell ref="I152:N152"/>
    <mergeCell ref="B137:B138"/>
    <mergeCell ref="I137:N138"/>
    <mergeCell ref="I97:N97"/>
    <mergeCell ref="I98:N98"/>
    <mergeCell ref="I105:N105"/>
    <mergeCell ref="I112:N112"/>
    <mergeCell ref="I102:N102"/>
    <mergeCell ref="I104:N104"/>
    <mergeCell ref="B261:B265"/>
    <mergeCell ref="A261:A265"/>
    <mergeCell ref="I261:N265"/>
    <mergeCell ref="I188:N194"/>
    <mergeCell ref="I198:N199"/>
    <mergeCell ref="I164:N165"/>
    <mergeCell ref="I185:N185"/>
    <mergeCell ref="I167:N167"/>
    <mergeCell ref="I168:N168"/>
    <mergeCell ref="I169:N169"/>
    <mergeCell ref="I222:N222"/>
    <mergeCell ref="I224:N224"/>
    <mergeCell ref="A238:A243"/>
    <mergeCell ref="B246:B250"/>
    <mergeCell ref="B258:B259"/>
    <mergeCell ref="A258:A259"/>
    <mergeCell ref="A246:A250"/>
    <mergeCell ref="A244:A245"/>
    <mergeCell ref="I209:N209"/>
    <mergeCell ref="A251:A253"/>
    <mergeCell ref="B251:B254"/>
    <mergeCell ref="A256:A257"/>
    <mergeCell ref="I255:N255"/>
    <mergeCell ref="I256:N257"/>
    <mergeCell ref="A207:A208"/>
    <mergeCell ref="B204:B205"/>
    <mergeCell ref="A204:A205"/>
    <mergeCell ref="I204:N205"/>
    <mergeCell ref="I207:N208"/>
    <mergeCell ref="I186:N187"/>
    <mergeCell ref="A116:A117"/>
    <mergeCell ref="B186:B187"/>
    <mergeCell ref="A186:A187"/>
    <mergeCell ref="B175:B176"/>
    <mergeCell ref="A175:A176"/>
    <mergeCell ref="B195:B197"/>
    <mergeCell ref="A195:A197"/>
    <mergeCell ref="I195:N197"/>
    <mergeCell ref="B139:B140"/>
    <mergeCell ref="I126:N127"/>
    <mergeCell ref="A149:N149"/>
    <mergeCell ref="A134:A135"/>
    <mergeCell ref="I148:N148"/>
    <mergeCell ref="A131:A132"/>
    <mergeCell ref="B134:B135"/>
    <mergeCell ref="I120:N120"/>
    <mergeCell ref="I119:N119"/>
    <mergeCell ref="I157:N157"/>
  </mergeCells>
  <hyperlinks>
    <hyperlink ref="A90" r:id="rId1" display="см. также смазка вакуумная ТОМФЛОН СВ 150"/>
    <hyperlink ref="I158:N158" location="ТОМФЛОН!A137" display="ВНИИНП-225F смотрите в смазках Томфлон"/>
    <hyperlink ref="I159:N159" location="ТОМФЛОН!A139" display="ВНИИНП-231F смотрите в смазках Томфлон"/>
    <hyperlink ref="I160:N160" location="ТОМФЛОН!A146" display="смазки ВНИИНП-232Е и ВНИИНП-232У смотрите в смазках Томфлон"/>
    <hyperlink ref="I154:N154" location="ТОМФЛОН!A119" display="смазки ВНИИНП-207F, ВНИИНП-207Е и ВНИИНП-207У смотрите в смазках Томфлон"/>
    <hyperlink ref="A3" r:id="rId2"/>
    <hyperlink ref="A1" location="Содержание!A1" display="Содержание"/>
    <hyperlink ref="B1" location="ТОМФЛОН!A1" display="ТОМФЛОН"/>
    <hyperlink ref="C1:D1" location="'Прайс СМАЗКИ'!A1" display="СМАЗКИ"/>
    <hyperlink ref="E1:F1" location="Масла!A1" display="МАСЛА"/>
    <hyperlink ref="G1" location="'ИНСТРУМЕНТ смазочный'!A1" display="ИНСТРУМЕНТ смазочный"/>
    <hyperlink ref="J1" location="'Антифризы,ТЖ'!A1" display="Антифризы,ТЖ"/>
    <hyperlink ref="M1" location="'Таблица аналогов'!A1" display="Таблица аналогов"/>
  </hyperlinks>
  <printOptions horizontalCentered="1"/>
  <pageMargins left="0.27559055118110237" right="0.27559055118110237" top="0.31496062992125984" bottom="0.31496062992125984" header="0" footer="0"/>
  <pageSetup paperSize="9" scale="63" orientation="portrait" r:id="rId3"/>
  <rowBreaks count="2" manualBreakCount="2">
    <brk id="85" max="13" man="1"/>
    <brk id="166" max="13" man="1"/>
  </rowBreaks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rgb="FF0000FF"/>
  </sheetPr>
  <dimension ref="A1:N192"/>
  <sheetViews>
    <sheetView view="pageBreakPreview" zoomScale="85" zoomScaleNormal="60" zoomScaleSheetLayoutView="85" workbookViewId="0">
      <pane ySplit="5" topLeftCell="A6" activePane="bottomLeft" state="frozen"/>
      <selection pane="bottomLeft" activeCell="G1" sqref="G1:I1"/>
    </sheetView>
  </sheetViews>
  <sheetFormatPr defaultColWidth="9.140625" defaultRowHeight="12" x14ac:dyDescent="0.25"/>
  <cols>
    <col min="1" max="1" width="28.7109375" style="3" customWidth="1"/>
    <col min="2" max="2" width="15.42578125" style="150" customWidth="1"/>
    <col min="3" max="3" width="6.42578125" style="149" customWidth="1"/>
    <col min="4" max="4" width="5.42578125" style="150" customWidth="1"/>
    <col min="5" max="5" width="7.7109375" style="152" customWidth="1"/>
    <col min="6" max="6" width="7.140625" style="148" customWidth="1"/>
    <col min="7" max="7" width="7.7109375" style="152" customWidth="1"/>
    <col min="8" max="8" width="7.140625" style="148" customWidth="1"/>
    <col min="9" max="9" width="13.140625" style="3" customWidth="1"/>
    <col min="10" max="12" width="7.140625" style="3" customWidth="1"/>
    <col min="13" max="13" width="7.140625" style="147" customWidth="1"/>
    <col min="14" max="14" width="12.5703125" style="148" customWidth="1"/>
    <col min="15" max="15" width="6.42578125" style="3" customWidth="1"/>
    <col min="16" max="36" width="8.28515625" style="3" customWidth="1"/>
    <col min="37" max="16384" width="9.140625" style="3"/>
  </cols>
  <sheetData>
    <row r="1" spans="1:14" s="263" customFormat="1" ht="18.75" customHeight="1" x14ac:dyDescent="0.25">
      <c r="A1" s="261" t="s">
        <v>1251</v>
      </c>
      <c r="B1" s="264" t="s">
        <v>393</v>
      </c>
      <c r="C1" s="555" t="s">
        <v>392</v>
      </c>
      <c r="D1" s="555"/>
      <c r="E1" s="556" t="s">
        <v>726</v>
      </c>
      <c r="F1" s="556"/>
      <c r="G1" s="555" t="s">
        <v>1248</v>
      </c>
      <c r="H1" s="555"/>
      <c r="I1" s="555"/>
      <c r="J1" s="738" t="s">
        <v>1252</v>
      </c>
      <c r="K1" s="738"/>
      <c r="L1" s="738"/>
      <c r="M1" s="738" t="s">
        <v>626</v>
      </c>
      <c r="N1" s="738"/>
    </row>
    <row r="2" spans="1:14" ht="24" customHeight="1" x14ac:dyDescent="0.25">
      <c r="A2" s="570" t="s">
        <v>1246</v>
      </c>
      <c r="B2" s="570"/>
      <c r="C2" s="569" t="s">
        <v>1489</v>
      </c>
      <c r="D2" s="569"/>
      <c r="E2" s="569"/>
      <c r="F2" s="569"/>
      <c r="G2" s="569"/>
      <c r="H2" s="569"/>
      <c r="I2" s="569"/>
      <c r="J2" s="833" t="s">
        <v>1311</v>
      </c>
      <c r="K2" s="833"/>
      <c r="L2" s="833"/>
      <c r="M2" s="833"/>
      <c r="N2" s="833"/>
    </row>
    <row r="3" spans="1:14" ht="18.75" customHeight="1" x14ac:dyDescent="0.25">
      <c r="A3" s="743" t="s">
        <v>168</v>
      </c>
      <c r="B3" s="743"/>
      <c r="C3" s="746"/>
      <c r="D3" s="746"/>
      <c r="E3" s="746"/>
      <c r="F3" s="746"/>
      <c r="G3" s="746"/>
      <c r="H3" s="746"/>
      <c r="I3" s="746"/>
      <c r="J3" s="745" t="s">
        <v>1310</v>
      </c>
      <c r="K3" s="745"/>
      <c r="L3" s="745"/>
      <c r="M3" s="745"/>
      <c r="N3" s="745"/>
    </row>
    <row r="4" spans="1:14" ht="12" customHeight="1" x14ac:dyDescent="0.25">
      <c r="A4" s="739" t="s">
        <v>0</v>
      </c>
      <c r="B4" s="739" t="s">
        <v>54</v>
      </c>
      <c r="C4" s="740" t="s">
        <v>1</v>
      </c>
      <c r="D4" s="741" t="s">
        <v>4</v>
      </c>
      <c r="E4" s="742" t="s">
        <v>70</v>
      </c>
      <c r="F4" s="742"/>
      <c r="G4" s="742" t="s">
        <v>1880</v>
      </c>
      <c r="H4" s="742"/>
      <c r="I4" s="747" t="s">
        <v>391</v>
      </c>
      <c r="J4" s="748"/>
      <c r="K4" s="748"/>
      <c r="L4" s="748"/>
      <c r="M4" s="751">
        <v>45309</v>
      </c>
      <c r="N4" s="752"/>
    </row>
    <row r="5" spans="1:14" ht="12" customHeight="1" x14ac:dyDescent="0.25">
      <c r="A5" s="739"/>
      <c r="B5" s="739"/>
      <c r="C5" s="740"/>
      <c r="D5" s="741"/>
      <c r="E5" s="266" t="s">
        <v>44</v>
      </c>
      <c r="F5" s="158" t="s">
        <v>66</v>
      </c>
      <c r="G5" s="158" t="s">
        <v>44</v>
      </c>
      <c r="H5" s="158" t="s">
        <v>66</v>
      </c>
      <c r="I5" s="749"/>
      <c r="J5" s="750"/>
      <c r="K5" s="750"/>
      <c r="L5" s="750"/>
      <c r="M5" s="753"/>
      <c r="N5" s="754"/>
    </row>
    <row r="6" spans="1:14" ht="13.5" customHeight="1" x14ac:dyDescent="0.25">
      <c r="A6" s="680" t="s">
        <v>789</v>
      </c>
      <c r="B6" s="680"/>
      <c r="C6" s="680"/>
      <c r="D6" s="680"/>
      <c r="E6" s="680"/>
      <c r="F6" s="680"/>
      <c r="G6" s="680"/>
      <c r="H6" s="680"/>
      <c r="I6" s="680"/>
      <c r="J6" s="680"/>
      <c r="K6" s="680"/>
      <c r="L6" s="680"/>
      <c r="M6" s="680"/>
      <c r="N6" s="680"/>
    </row>
    <row r="7" spans="1:14" ht="13.5" customHeight="1" x14ac:dyDescent="0.25">
      <c r="A7" s="154" t="s">
        <v>790</v>
      </c>
      <c r="B7" s="661" t="s">
        <v>1903</v>
      </c>
      <c r="C7" s="155" t="s">
        <v>136</v>
      </c>
      <c r="D7" s="155">
        <v>20</v>
      </c>
      <c r="E7" s="151">
        <v>1287090</v>
      </c>
      <c r="F7" s="146"/>
      <c r="G7" s="151" t="s">
        <v>169</v>
      </c>
      <c r="H7" s="146"/>
      <c r="I7" s="696"/>
      <c r="J7" s="696"/>
      <c r="K7" s="696"/>
      <c r="L7" s="696"/>
      <c r="M7" s="696"/>
      <c r="N7" s="696"/>
    </row>
    <row r="8" spans="1:14" ht="13.5" customHeight="1" x14ac:dyDescent="0.25">
      <c r="A8" s="154" t="s">
        <v>792</v>
      </c>
      <c r="B8" s="669"/>
      <c r="C8" s="155" t="s">
        <v>136</v>
      </c>
      <c r="D8" s="155">
        <v>20</v>
      </c>
      <c r="E8" s="151">
        <v>1251337.5</v>
      </c>
      <c r="F8" s="324"/>
      <c r="G8" s="151" t="s">
        <v>169</v>
      </c>
      <c r="H8" s="146"/>
      <c r="I8" s="696"/>
      <c r="J8" s="696"/>
      <c r="K8" s="696"/>
      <c r="L8" s="696"/>
      <c r="M8" s="696"/>
      <c r="N8" s="696"/>
    </row>
    <row r="9" spans="1:14" ht="24" x14ac:dyDescent="0.25">
      <c r="A9" s="154" t="s">
        <v>793</v>
      </c>
      <c r="B9" s="662"/>
      <c r="C9" s="155" t="s">
        <v>136</v>
      </c>
      <c r="D9" s="155">
        <v>20</v>
      </c>
      <c r="E9" s="151">
        <v>726967.5</v>
      </c>
      <c r="F9" s="324"/>
      <c r="G9" s="151" t="s">
        <v>169</v>
      </c>
      <c r="H9" s="146"/>
      <c r="I9" s="696"/>
      <c r="J9" s="696"/>
      <c r="K9" s="696"/>
      <c r="L9" s="696"/>
      <c r="M9" s="696"/>
      <c r="N9" s="696"/>
    </row>
    <row r="10" spans="1:14" s="316" customFormat="1" x14ac:dyDescent="0.25">
      <c r="A10" s="462" t="s">
        <v>1902</v>
      </c>
      <c r="B10" s="460" t="s">
        <v>734</v>
      </c>
      <c r="C10" s="461"/>
      <c r="D10" s="461"/>
      <c r="E10" s="470" t="s">
        <v>169</v>
      </c>
      <c r="F10" s="463"/>
      <c r="G10" s="470"/>
      <c r="H10" s="463"/>
      <c r="I10" s="703"/>
      <c r="J10" s="704"/>
      <c r="K10" s="704"/>
      <c r="L10" s="704"/>
      <c r="M10" s="704"/>
      <c r="N10" s="705"/>
    </row>
    <row r="11" spans="1:14" ht="13.5" customHeight="1" x14ac:dyDescent="0.25">
      <c r="A11" s="680" t="s">
        <v>833</v>
      </c>
      <c r="B11" s="680"/>
      <c r="C11" s="680"/>
      <c r="D11" s="680"/>
      <c r="E11" s="680"/>
      <c r="F11" s="680"/>
      <c r="G11" s="680"/>
      <c r="H11" s="680"/>
      <c r="I11" s="680"/>
      <c r="J11" s="680"/>
      <c r="K11" s="680"/>
      <c r="L11" s="680"/>
      <c r="M11" s="680"/>
      <c r="N11" s="680"/>
    </row>
    <row r="12" spans="1:14" ht="13.5" customHeight="1" x14ac:dyDescent="0.25">
      <c r="A12" s="154" t="s">
        <v>838</v>
      </c>
      <c r="B12" s="155" t="s">
        <v>834</v>
      </c>
      <c r="C12" s="155" t="s">
        <v>809</v>
      </c>
      <c r="D12" s="155" t="s">
        <v>1314</v>
      </c>
      <c r="E12" s="151">
        <v>1288291.2</v>
      </c>
      <c r="F12" s="146">
        <v>1288.2912000000001</v>
      </c>
      <c r="G12" s="151" t="s">
        <v>169</v>
      </c>
      <c r="H12" s="146"/>
      <c r="I12" s="696" t="s">
        <v>839</v>
      </c>
      <c r="J12" s="696"/>
      <c r="K12" s="696"/>
      <c r="L12" s="696"/>
      <c r="M12" s="696"/>
      <c r="N12" s="696"/>
    </row>
    <row r="13" spans="1:14" ht="13.5" customHeight="1" x14ac:dyDescent="0.25">
      <c r="A13" s="154" t="s">
        <v>840</v>
      </c>
      <c r="B13" s="155" t="s">
        <v>835</v>
      </c>
      <c r="C13" s="155" t="s">
        <v>809</v>
      </c>
      <c r="D13" s="155" t="s">
        <v>1314</v>
      </c>
      <c r="E13" s="151">
        <v>1288291.2</v>
      </c>
      <c r="F13" s="146">
        <v>1288.2912000000001</v>
      </c>
      <c r="G13" s="470" t="s">
        <v>169</v>
      </c>
      <c r="H13" s="146"/>
      <c r="I13" s="696" t="s">
        <v>841</v>
      </c>
      <c r="J13" s="696"/>
      <c r="K13" s="696"/>
      <c r="L13" s="696"/>
      <c r="M13" s="696"/>
      <c r="N13" s="696"/>
    </row>
    <row r="14" spans="1:14" s="316" customFormat="1" ht="13.5" customHeight="1" x14ac:dyDescent="0.25">
      <c r="A14" s="345" t="s">
        <v>1363</v>
      </c>
      <c r="B14" s="346" t="s">
        <v>834</v>
      </c>
      <c r="C14" s="346" t="s">
        <v>809</v>
      </c>
      <c r="D14" s="346" t="s">
        <v>1314</v>
      </c>
      <c r="E14" s="151">
        <v>1288291.2</v>
      </c>
      <c r="F14" s="347">
        <v>1288.2912000000001</v>
      </c>
      <c r="G14" s="470" t="s">
        <v>169</v>
      </c>
      <c r="H14" s="347"/>
      <c r="I14" s="696"/>
      <c r="J14" s="696"/>
      <c r="K14" s="696"/>
      <c r="L14" s="696"/>
      <c r="M14" s="696"/>
      <c r="N14" s="696"/>
    </row>
    <row r="15" spans="1:14" s="316" customFormat="1" ht="13.5" customHeight="1" x14ac:dyDescent="0.25">
      <c r="A15" s="345" t="s">
        <v>1364</v>
      </c>
      <c r="B15" s="346" t="s">
        <v>834</v>
      </c>
      <c r="C15" s="346" t="s">
        <v>809</v>
      </c>
      <c r="D15" s="346" t="s">
        <v>1314</v>
      </c>
      <c r="E15" s="151">
        <v>1288291.2</v>
      </c>
      <c r="F15" s="347">
        <v>1288.2912000000001</v>
      </c>
      <c r="G15" s="470" t="s">
        <v>169</v>
      </c>
      <c r="H15" s="347"/>
      <c r="I15" s="696"/>
      <c r="J15" s="696"/>
      <c r="K15" s="696"/>
      <c r="L15" s="696"/>
      <c r="M15" s="696"/>
      <c r="N15" s="696"/>
    </row>
    <row r="16" spans="1:14" s="316" customFormat="1" ht="13.5" customHeight="1" x14ac:dyDescent="0.25">
      <c r="A16" s="345" t="s">
        <v>1365</v>
      </c>
      <c r="B16" s="346" t="s">
        <v>834</v>
      </c>
      <c r="C16" s="346" t="s">
        <v>809</v>
      </c>
      <c r="D16" s="346" t="s">
        <v>1314</v>
      </c>
      <c r="E16" s="151">
        <v>1288291.2</v>
      </c>
      <c r="F16" s="347">
        <v>1288.2912000000001</v>
      </c>
      <c r="G16" s="470" t="s">
        <v>169</v>
      </c>
      <c r="H16" s="347"/>
      <c r="I16" s="696"/>
      <c r="J16" s="696"/>
      <c r="K16" s="696"/>
      <c r="L16" s="696"/>
      <c r="M16" s="696"/>
      <c r="N16" s="696"/>
    </row>
    <row r="17" spans="1:14" ht="13.5" customHeight="1" x14ac:dyDescent="0.25">
      <c r="A17" s="154" t="s">
        <v>836</v>
      </c>
      <c r="B17" s="155" t="s">
        <v>808</v>
      </c>
      <c r="C17" s="155" t="s">
        <v>800</v>
      </c>
      <c r="D17" s="155" t="s">
        <v>1226</v>
      </c>
      <c r="E17" s="151">
        <v>223107.45882352942</v>
      </c>
      <c r="F17" s="146">
        <v>1896.4134000000001</v>
      </c>
      <c r="G17" s="470" t="s">
        <v>169</v>
      </c>
      <c r="H17" s="146"/>
      <c r="I17" s="696"/>
      <c r="J17" s="696"/>
      <c r="K17" s="696"/>
      <c r="L17" s="696"/>
      <c r="M17" s="696"/>
      <c r="N17" s="696"/>
    </row>
    <row r="18" spans="1:14" s="316" customFormat="1" ht="13.5" customHeight="1" x14ac:dyDescent="0.25">
      <c r="A18" s="680" t="s">
        <v>1520</v>
      </c>
      <c r="B18" s="680"/>
      <c r="C18" s="680"/>
      <c r="D18" s="680"/>
      <c r="E18" s="680"/>
      <c r="F18" s="680"/>
      <c r="G18" s="680"/>
      <c r="H18" s="680"/>
      <c r="I18" s="680"/>
      <c r="J18" s="680"/>
      <c r="K18" s="680"/>
      <c r="L18" s="680"/>
      <c r="M18" s="680"/>
      <c r="N18" s="680"/>
    </row>
    <row r="19" spans="1:14" s="316" customFormat="1" ht="36" x14ac:dyDescent="0.25">
      <c r="A19" s="391" t="s">
        <v>1521</v>
      </c>
      <c r="B19" s="390" t="s">
        <v>1522</v>
      </c>
      <c r="C19" s="390" t="s">
        <v>809</v>
      </c>
      <c r="D19" s="390" t="s">
        <v>1893</v>
      </c>
      <c r="E19" s="398" t="s">
        <v>167</v>
      </c>
      <c r="F19" s="397">
        <v>365.50500000000005</v>
      </c>
      <c r="G19" s="151" t="s">
        <v>169</v>
      </c>
      <c r="H19" s="397"/>
      <c r="I19" s="703"/>
      <c r="J19" s="704"/>
      <c r="K19" s="704"/>
      <c r="L19" s="704"/>
      <c r="M19" s="704"/>
      <c r="N19" s="705"/>
    </row>
    <row r="20" spans="1:14" s="316" customFormat="1" ht="13.5" customHeight="1" x14ac:dyDescent="0.25">
      <c r="A20" s="659" t="s">
        <v>1523</v>
      </c>
      <c r="B20" s="661" t="s">
        <v>1524</v>
      </c>
      <c r="C20" s="390" t="s">
        <v>136</v>
      </c>
      <c r="D20" s="390" t="s">
        <v>1525</v>
      </c>
      <c r="E20" s="398" t="s">
        <v>167</v>
      </c>
      <c r="F20" s="397">
        <v>3173.3267999999998</v>
      </c>
      <c r="G20" s="151" t="s">
        <v>169</v>
      </c>
      <c r="H20" s="397"/>
      <c r="I20" s="826"/>
      <c r="J20" s="811"/>
      <c r="K20" s="811"/>
      <c r="L20" s="811"/>
      <c r="M20" s="811"/>
      <c r="N20" s="828"/>
    </row>
    <row r="21" spans="1:14" s="316" customFormat="1" ht="13.5" customHeight="1" x14ac:dyDescent="0.25">
      <c r="A21" s="660"/>
      <c r="B21" s="662"/>
      <c r="C21" s="390" t="s">
        <v>2</v>
      </c>
      <c r="D21" s="390" t="s">
        <v>1215</v>
      </c>
      <c r="E21" s="151">
        <v>169660.40000000002</v>
      </c>
      <c r="F21" s="397">
        <v>30538.871999999999</v>
      </c>
      <c r="G21" s="151" t="s">
        <v>169</v>
      </c>
      <c r="H21" s="397"/>
      <c r="I21" s="709"/>
      <c r="J21" s="710"/>
      <c r="K21" s="710"/>
      <c r="L21" s="710"/>
      <c r="M21" s="710"/>
      <c r="N21" s="711"/>
    </row>
    <row r="22" spans="1:14" ht="13.5" customHeight="1" x14ac:dyDescent="0.25">
      <c r="A22" s="680" t="s">
        <v>837</v>
      </c>
      <c r="B22" s="680"/>
      <c r="C22" s="680"/>
      <c r="D22" s="680"/>
      <c r="E22" s="680"/>
      <c r="F22" s="680"/>
      <c r="G22" s="680"/>
      <c r="H22" s="680"/>
      <c r="I22" s="680"/>
      <c r="J22" s="680"/>
      <c r="K22" s="680"/>
      <c r="L22" s="680"/>
      <c r="M22" s="680"/>
      <c r="N22" s="680"/>
    </row>
    <row r="23" spans="1:14" s="316" customFormat="1" ht="13.5" customHeight="1" x14ac:dyDescent="0.25">
      <c r="A23" s="830" t="s">
        <v>842</v>
      </c>
      <c r="B23" s="684" t="s">
        <v>843</v>
      </c>
      <c r="C23" s="346" t="s">
        <v>136</v>
      </c>
      <c r="D23" s="413" t="s">
        <v>1525</v>
      </c>
      <c r="E23" s="398" t="s">
        <v>167</v>
      </c>
      <c r="F23" s="347">
        <v>7067.6475240000018</v>
      </c>
      <c r="G23" s="151" t="s">
        <v>169</v>
      </c>
      <c r="H23" s="347"/>
      <c r="I23" s="826"/>
      <c r="J23" s="811"/>
      <c r="K23" s="811"/>
      <c r="L23" s="811"/>
      <c r="M23" s="811"/>
      <c r="N23" s="828"/>
    </row>
    <row r="24" spans="1:14" ht="13.5" customHeight="1" x14ac:dyDescent="0.25">
      <c r="A24" s="831"/>
      <c r="B24" s="662"/>
      <c r="C24" s="155" t="s">
        <v>2</v>
      </c>
      <c r="D24" s="155" t="s">
        <v>1215</v>
      </c>
      <c r="E24" s="153">
        <v>295283.83783783787</v>
      </c>
      <c r="F24" s="146">
        <v>54627.510000000009</v>
      </c>
      <c r="G24" s="151" t="s">
        <v>169</v>
      </c>
      <c r="H24" s="146"/>
      <c r="I24" s="709"/>
      <c r="J24" s="710"/>
      <c r="K24" s="710"/>
      <c r="L24" s="710"/>
      <c r="M24" s="710"/>
      <c r="N24" s="711"/>
    </row>
    <row r="25" spans="1:14" ht="13.5" customHeight="1" x14ac:dyDescent="0.25">
      <c r="A25" s="689" t="s">
        <v>851</v>
      </c>
      <c r="B25" s="688" t="s">
        <v>807</v>
      </c>
      <c r="C25" s="155" t="s">
        <v>136</v>
      </c>
      <c r="D25" s="413" t="s">
        <v>733</v>
      </c>
      <c r="E25" s="398" t="s">
        <v>167</v>
      </c>
      <c r="F25" s="146">
        <v>2433.3960000000002</v>
      </c>
      <c r="G25" s="151" t="s">
        <v>169</v>
      </c>
      <c r="H25" s="146"/>
      <c r="I25" s="826"/>
      <c r="J25" s="811"/>
      <c r="K25" s="811"/>
      <c r="L25" s="811"/>
      <c r="M25" s="811"/>
      <c r="N25" s="828"/>
    </row>
    <row r="26" spans="1:14" s="316" customFormat="1" ht="13.5" customHeight="1" x14ac:dyDescent="0.25">
      <c r="A26" s="689"/>
      <c r="B26" s="688"/>
      <c r="C26" s="461" t="s">
        <v>136</v>
      </c>
      <c r="D26" s="461" t="s">
        <v>1525</v>
      </c>
      <c r="E26" s="398" t="s">
        <v>167</v>
      </c>
      <c r="F26" s="463">
        <v>4871.2524000000003</v>
      </c>
      <c r="G26" s="470" t="s">
        <v>169</v>
      </c>
      <c r="H26" s="463"/>
      <c r="I26" s="807"/>
      <c r="J26" s="808"/>
      <c r="K26" s="808"/>
      <c r="L26" s="808"/>
      <c r="M26" s="808"/>
      <c r="N26" s="809"/>
    </row>
    <row r="27" spans="1:14" ht="13.5" customHeight="1" x14ac:dyDescent="0.25">
      <c r="A27" s="829"/>
      <c r="B27" s="688"/>
      <c r="C27" s="155" t="s">
        <v>2</v>
      </c>
      <c r="D27" s="155" t="s">
        <v>1215</v>
      </c>
      <c r="E27" s="153">
        <v>243909.80645161288</v>
      </c>
      <c r="F27" s="146">
        <v>45367.224000000002</v>
      </c>
      <c r="G27" s="151" t="s">
        <v>169</v>
      </c>
      <c r="H27" s="146"/>
      <c r="I27" s="709"/>
      <c r="J27" s="710"/>
      <c r="K27" s="710"/>
      <c r="L27" s="710"/>
      <c r="M27" s="710"/>
      <c r="N27" s="711"/>
    </row>
    <row r="28" spans="1:14" ht="13.5" customHeight="1" x14ac:dyDescent="0.25">
      <c r="A28" s="680" t="s">
        <v>802</v>
      </c>
      <c r="B28" s="680"/>
      <c r="C28" s="680"/>
      <c r="D28" s="680"/>
      <c r="E28" s="680"/>
      <c r="F28" s="680"/>
      <c r="G28" s="680"/>
      <c r="H28" s="680"/>
      <c r="I28" s="680"/>
      <c r="J28" s="680"/>
      <c r="K28" s="680"/>
      <c r="L28" s="680"/>
      <c r="M28" s="680"/>
      <c r="N28" s="680"/>
    </row>
    <row r="29" spans="1:14" ht="13.5" customHeight="1" x14ac:dyDescent="0.25">
      <c r="A29" s="659" t="s">
        <v>844</v>
      </c>
      <c r="B29" s="661" t="s">
        <v>845</v>
      </c>
      <c r="C29" s="390" t="s">
        <v>136</v>
      </c>
      <c r="D29" s="390" t="s">
        <v>1525</v>
      </c>
      <c r="E29" s="398" t="s">
        <v>167</v>
      </c>
      <c r="F29" s="146">
        <v>5646.8663999999999</v>
      </c>
      <c r="G29" s="151" t="s">
        <v>169</v>
      </c>
      <c r="H29" s="146"/>
      <c r="I29" s="826"/>
      <c r="J29" s="811"/>
      <c r="K29" s="811"/>
      <c r="L29" s="811"/>
      <c r="M29" s="811"/>
      <c r="N29" s="828"/>
    </row>
    <row r="30" spans="1:14" s="316" customFormat="1" ht="13.5" customHeight="1" x14ac:dyDescent="0.25">
      <c r="A30" s="660"/>
      <c r="B30" s="662"/>
      <c r="C30" s="461" t="s">
        <v>2</v>
      </c>
      <c r="D30" s="461" t="s">
        <v>1215</v>
      </c>
      <c r="E30" s="398">
        <v>314210.40000000002</v>
      </c>
      <c r="F30" s="463">
        <v>56557.872000000003</v>
      </c>
      <c r="G30" s="470" t="s">
        <v>169</v>
      </c>
      <c r="H30" s="463"/>
      <c r="I30" s="709"/>
      <c r="J30" s="710"/>
      <c r="K30" s="710"/>
      <c r="L30" s="710"/>
      <c r="M30" s="710"/>
      <c r="N30" s="711"/>
    </row>
    <row r="31" spans="1:14" ht="13.5" customHeight="1" x14ac:dyDescent="0.25">
      <c r="A31" s="659" t="s">
        <v>803</v>
      </c>
      <c r="B31" s="661" t="s">
        <v>846</v>
      </c>
      <c r="C31" s="390" t="s">
        <v>136</v>
      </c>
      <c r="D31" s="390" t="s">
        <v>1525</v>
      </c>
      <c r="E31" s="398" t="s">
        <v>167</v>
      </c>
      <c r="F31" s="146">
        <v>5646.8663999999999</v>
      </c>
      <c r="G31" s="470" t="s">
        <v>169</v>
      </c>
      <c r="H31" s="146"/>
      <c r="I31" s="826"/>
      <c r="J31" s="811"/>
      <c r="K31" s="811"/>
      <c r="L31" s="811"/>
      <c r="M31" s="811"/>
      <c r="N31" s="828"/>
    </row>
    <row r="32" spans="1:14" s="316" customFormat="1" ht="13.5" customHeight="1" x14ac:dyDescent="0.25">
      <c r="A32" s="660"/>
      <c r="B32" s="662"/>
      <c r="C32" s="461" t="s">
        <v>2</v>
      </c>
      <c r="D32" s="461" t="s">
        <v>1215</v>
      </c>
      <c r="E32" s="398">
        <v>314210.40000000002</v>
      </c>
      <c r="F32" s="463">
        <v>56557.872000000003</v>
      </c>
      <c r="G32" s="470" t="s">
        <v>169</v>
      </c>
      <c r="H32" s="463"/>
      <c r="I32" s="709"/>
      <c r="J32" s="710"/>
      <c r="K32" s="710"/>
      <c r="L32" s="710"/>
      <c r="M32" s="710"/>
      <c r="N32" s="711"/>
    </row>
    <row r="33" spans="1:14" ht="13.5" customHeight="1" x14ac:dyDescent="0.25">
      <c r="A33" s="659" t="s">
        <v>804</v>
      </c>
      <c r="B33" s="661" t="s">
        <v>806</v>
      </c>
      <c r="C33" s="155" t="s">
        <v>136</v>
      </c>
      <c r="D33" s="155" t="s">
        <v>1525</v>
      </c>
      <c r="E33" s="398" t="s">
        <v>167</v>
      </c>
      <c r="F33" s="146">
        <v>2937.9168000000009</v>
      </c>
      <c r="G33" s="470" t="s">
        <v>169</v>
      </c>
      <c r="H33" s="146"/>
      <c r="I33" s="826"/>
      <c r="J33" s="811"/>
      <c r="K33" s="811"/>
      <c r="L33" s="811"/>
      <c r="M33" s="811"/>
      <c r="N33" s="828"/>
    </row>
    <row r="34" spans="1:14" s="316" customFormat="1" ht="13.5" customHeight="1" x14ac:dyDescent="0.25">
      <c r="A34" s="660"/>
      <c r="B34" s="662"/>
      <c r="C34" s="461" t="s">
        <v>2</v>
      </c>
      <c r="D34" s="461" t="s">
        <v>1215</v>
      </c>
      <c r="E34" s="398">
        <v>155893.73333333334</v>
      </c>
      <c r="F34" s="463">
        <v>28060.871999999999</v>
      </c>
      <c r="G34" s="470" t="s">
        <v>169</v>
      </c>
      <c r="H34" s="463"/>
      <c r="I34" s="709"/>
      <c r="J34" s="710"/>
      <c r="K34" s="710"/>
      <c r="L34" s="710"/>
      <c r="M34" s="710"/>
      <c r="N34" s="711"/>
    </row>
    <row r="35" spans="1:14" ht="13.5" customHeight="1" x14ac:dyDescent="0.25">
      <c r="A35" s="689" t="s">
        <v>805</v>
      </c>
      <c r="B35" s="688" t="s">
        <v>806</v>
      </c>
      <c r="C35" s="155" t="s">
        <v>136</v>
      </c>
      <c r="D35" s="155" t="s">
        <v>733</v>
      </c>
      <c r="E35" s="398" t="s">
        <v>167</v>
      </c>
      <c r="F35" s="146">
        <v>1468.9584000000004</v>
      </c>
      <c r="G35" s="470" t="s">
        <v>169</v>
      </c>
      <c r="H35" s="146"/>
      <c r="I35" s="826"/>
      <c r="J35" s="811"/>
      <c r="K35" s="811"/>
      <c r="L35" s="811"/>
      <c r="M35" s="811"/>
      <c r="N35" s="828"/>
    </row>
    <row r="36" spans="1:14" ht="13.5" customHeight="1" x14ac:dyDescent="0.25">
      <c r="A36" s="689"/>
      <c r="B36" s="688"/>
      <c r="C36" s="155" t="s">
        <v>136</v>
      </c>
      <c r="D36" s="155" t="s">
        <v>1525</v>
      </c>
      <c r="E36" s="398" t="s">
        <v>167</v>
      </c>
      <c r="F36" s="146">
        <v>2937.9168000000009</v>
      </c>
      <c r="G36" s="470" t="s">
        <v>169</v>
      </c>
      <c r="H36" s="146"/>
      <c r="I36" s="807"/>
      <c r="J36" s="808"/>
      <c r="K36" s="808"/>
      <c r="L36" s="808"/>
      <c r="M36" s="808"/>
      <c r="N36" s="809"/>
    </row>
    <row r="37" spans="1:14" ht="13.5" customHeight="1" x14ac:dyDescent="0.25">
      <c r="A37" s="689"/>
      <c r="B37" s="688"/>
      <c r="C37" s="155" t="s">
        <v>2</v>
      </c>
      <c r="D37" s="155" t="s">
        <v>1215</v>
      </c>
      <c r="E37" s="398" t="s">
        <v>167</v>
      </c>
      <c r="F37" s="146">
        <v>28060.871999999999</v>
      </c>
      <c r="G37" s="470" t="s">
        <v>169</v>
      </c>
      <c r="H37" s="146"/>
      <c r="I37" s="709"/>
      <c r="J37" s="710"/>
      <c r="K37" s="710"/>
      <c r="L37" s="710"/>
      <c r="M37" s="710"/>
      <c r="N37" s="711"/>
    </row>
    <row r="38" spans="1:14" ht="13.5" customHeight="1" x14ac:dyDescent="0.25">
      <c r="A38" s="659" t="s">
        <v>847</v>
      </c>
      <c r="B38" s="661" t="s">
        <v>846</v>
      </c>
      <c r="C38" s="390" t="s">
        <v>136</v>
      </c>
      <c r="D38" s="390" t="s">
        <v>1525</v>
      </c>
      <c r="E38" s="398" t="s">
        <v>167</v>
      </c>
      <c r="F38" s="146">
        <v>5646.8663999999999</v>
      </c>
      <c r="G38" s="470" t="s">
        <v>169</v>
      </c>
      <c r="H38" s="146"/>
      <c r="I38" s="826"/>
      <c r="J38" s="811"/>
      <c r="K38" s="811"/>
      <c r="L38" s="811"/>
      <c r="M38" s="811"/>
      <c r="N38" s="828"/>
    </row>
    <row r="39" spans="1:14" s="316" customFormat="1" ht="13.5" customHeight="1" x14ac:dyDescent="0.25">
      <c r="A39" s="660"/>
      <c r="B39" s="662"/>
      <c r="C39" s="461" t="s">
        <v>2</v>
      </c>
      <c r="D39" s="461" t="s">
        <v>1215</v>
      </c>
      <c r="E39" s="398">
        <v>314210.40000000002</v>
      </c>
      <c r="F39" s="463">
        <v>56557.872000000003</v>
      </c>
      <c r="G39" s="470" t="s">
        <v>169</v>
      </c>
      <c r="H39" s="463"/>
      <c r="I39" s="709"/>
      <c r="J39" s="710"/>
      <c r="K39" s="710"/>
      <c r="L39" s="710"/>
      <c r="M39" s="710"/>
      <c r="N39" s="711"/>
    </row>
    <row r="40" spans="1:14" s="316" customFormat="1" ht="13.5" customHeight="1" x14ac:dyDescent="0.25">
      <c r="A40" s="659" t="s">
        <v>848</v>
      </c>
      <c r="B40" s="661" t="s">
        <v>806</v>
      </c>
      <c r="C40" s="390" t="s">
        <v>136</v>
      </c>
      <c r="D40" s="390" t="s">
        <v>733</v>
      </c>
      <c r="E40" s="398" t="s">
        <v>167</v>
      </c>
      <c r="F40" s="397">
        <v>1468.9584000000004</v>
      </c>
      <c r="G40" s="470" t="s">
        <v>169</v>
      </c>
      <c r="H40" s="397"/>
      <c r="I40" s="826"/>
      <c r="J40" s="811"/>
      <c r="K40" s="811"/>
      <c r="L40" s="811"/>
      <c r="M40" s="811"/>
      <c r="N40" s="828"/>
    </row>
    <row r="41" spans="1:14" ht="13.5" customHeight="1" x14ac:dyDescent="0.25">
      <c r="A41" s="670"/>
      <c r="B41" s="669"/>
      <c r="C41" s="390" t="s">
        <v>136</v>
      </c>
      <c r="D41" s="390" t="s">
        <v>1525</v>
      </c>
      <c r="E41" s="398" t="s">
        <v>167</v>
      </c>
      <c r="F41" s="146">
        <v>2937.9168000000009</v>
      </c>
      <c r="G41" s="470" t="s">
        <v>169</v>
      </c>
      <c r="H41" s="146"/>
      <c r="I41" s="807"/>
      <c r="J41" s="808"/>
      <c r="K41" s="808"/>
      <c r="L41" s="808"/>
      <c r="M41" s="808"/>
      <c r="N41" s="809"/>
    </row>
    <row r="42" spans="1:14" s="316" customFormat="1" ht="13.5" customHeight="1" x14ac:dyDescent="0.25">
      <c r="A42" s="660"/>
      <c r="B42" s="662"/>
      <c r="C42" s="461" t="s">
        <v>2</v>
      </c>
      <c r="D42" s="461" t="s">
        <v>1215</v>
      </c>
      <c r="E42" s="398">
        <v>155893.73333333334</v>
      </c>
      <c r="F42" s="463">
        <v>28060.871999999999</v>
      </c>
      <c r="G42" s="470" t="s">
        <v>169</v>
      </c>
      <c r="H42" s="463"/>
      <c r="I42" s="709"/>
      <c r="J42" s="710"/>
      <c r="K42" s="710"/>
      <c r="L42" s="710"/>
      <c r="M42" s="710"/>
      <c r="N42" s="711"/>
    </row>
    <row r="43" spans="1:14" s="316" customFormat="1" ht="13.5" customHeight="1" x14ac:dyDescent="0.25">
      <c r="A43" s="680" t="s">
        <v>1526</v>
      </c>
      <c r="B43" s="680"/>
      <c r="C43" s="680"/>
      <c r="D43" s="680"/>
      <c r="E43" s="680"/>
      <c r="F43" s="680"/>
      <c r="G43" s="680"/>
      <c r="H43" s="680"/>
      <c r="I43" s="680"/>
      <c r="J43" s="680"/>
      <c r="K43" s="680"/>
      <c r="L43" s="680"/>
      <c r="M43" s="680"/>
      <c r="N43" s="680"/>
    </row>
    <row r="44" spans="1:14" s="316" customFormat="1" ht="13.5" customHeight="1" x14ac:dyDescent="0.25">
      <c r="A44" s="503" t="s">
        <v>1527</v>
      </c>
      <c r="B44" s="503"/>
      <c r="C44" s="388" t="s">
        <v>136</v>
      </c>
      <c r="D44" s="388" t="s">
        <v>1525</v>
      </c>
      <c r="E44" s="398" t="s">
        <v>167</v>
      </c>
      <c r="F44" s="473">
        <v>4412.3267999999998</v>
      </c>
      <c r="G44" s="459" t="s">
        <v>169</v>
      </c>
      <c r="H44" s="416"/>
      <c r="I44" s="826"/>
      <c r="J44" s="811"/>
      <c r="K44" s="811"/>
      <c r="L44" s="811"/>
      <c r="M44" s="811"/>
      <c r="N44" s="828"/>
    </row>
    <row r="45" spans="1:14" s="316" customFormat="1" ht="13.5" customHeight="1" x14ac:dyDescent="0.25">
      <c r="A45" s="503"/>
      <c r="B45" s="503"/>
      <c r="C45" s="388" t="s">
        <v>2</v>
      </c>
      <c r="D45" s="388" t="s">
        <v>1214</v>
      </c>
      <c r="E45" s="474">
        <v>252260.4</v>
      </c>
      <c r="F45" s="473">
        <v>44145.569999999992</v>
      </c>
      <c r="G45" s="459" t="s">
        <v>169</v>
      </c>
      <c r="H45" s="416"/>
      <c r="I45" s="709"/>
      <c r="J45" s="710"/>
      <c r="K45" s="710"/>
      <c r="L45" s="710"/>
      <c r="M45" s="710"/>
      <c r="N45" s="711"/>
    </row>
    <row r="46" spans="1:14" s="316" customFormat="1" ht="13.5" customHeight="1" x14ac:dyDescent="0.25">
      <c r="A46" s="503" t="s">
        <v>1528</v>
      </c>
      <c r="B46" s="503"/>
      <c r="C46" s="388" t="s">
        <v>136</v>
      </c>
      <c r="D46" s="388" t="s">
        <v>1525</v>
      </c>
      <c r="E46" s="398" t="s">
        <v>167</v>
      </c>
      <c r="F46" s="473">
        <v>4412.3267999999998</v>
      </c>
      <c r="G46" s="459" t="s">
        <v>169</v>
      </c>
      <c r="H46" s="416"/>
      <c r="I46" s="826"/>
      <c r="J46" s="811"/>
      <c r="K46" s="811"/>
      <c r="L46" s="811"/>
      <c r="M46" s="811"/>
      <c r="N46" s="828"/>
    </row>
    <row r="47" spans="1:14" s="316" customFormat="1" ht="13.5" customHeight="1" x14ac:dyDescent="0.25">
      <c r="A47" s="503"/>
      <c r="B47" s="503"/>
      <c r="C47" s="388" t="s">
        <v>2</v>
      </c>
      <c r="D47" s="388" t="s">
        <v>1214</v>
      </c>
      <c r="E47" s="474">
        <v>252260.40000000002</v>
      </c>
      <c r="F47" s="473">
        <v>44145.569999999992</v>
      </c>
      <c r="G47" s="459" t="s">
        <v>169</v>
      </c>
      <c r="H47" s="416"/>
      <c r="I47" s="709"/>
      <c r="J47" s="710"/>
      <c r="K47" s="710"/>
      <c r="L47" s="710"/>
      <c r="M47" s="710"/>
      <c r="N47" s="711"/>
    </row>
    <row r="48" spans="1:14" s="316" customFormat="1" ht="13.5" customHeight="1" x14ac:dyDescent="0.25">
      <c r="A48" s="503" t="s">
        <v>1529</v>
      </c>
      <c r="B48" s="503"/>
      <c r="C48" s="388" t="s">
        <v>136</v>
      </c>
      <c r="D48" s="388" t="s">
        <v>1525</v>
      </c>
      <c r="E48" s="398" t="s">
        <v>167</v>
      </c>
      <c r="F48" s="473">
        <v>4412.3267999999998</v>
      </c>
      <c r="G48" s="459" t="s">
        <v>169</v>
      </c>
      <c r="H48" s="416"/>
      <c r="I48" s="826"/>
      <c r="J48" s="811"/>
      <c r="K48" s="811"/>
      <c r="L48" s="811"/>
      <c r="M48" s="811"/>
      <c r="N48" s="828"/>
    </row>
    <row r="49" spans="1:14" s="316" customFormat="1" ht="13.5" customHeight="1" x14ac:dyDescent="0.25">
      <c r="A49" s="503"/>
      <c r="B49" s="503"/>
      <c r="C49" s="388" t="s">
        <v>2</v>
      </c>
      <c r="D49" s="388" t="s">
        <v>1214</v>
      </c>
      <c r="E49" s="474">
        <v>252260.40000000002</v>
      </c>
      <c r="F49" s="473">
        <v>44145.569999999992</v>
      </c>
      <c r="G49" s="459" t="s">
        <v>169</v>
      </c>
      <c r="H49" s="416"/>
      <c r="I49" s="709"/>
      <c r="J49" s="710"/>
      <c r="K49" s="710"/>
      <c r="L49" s="710"/>
      <c r="M49" s="710"/>
      <c r="N49" s="711"/>
    </row>
    <row r="50" spans="1:14" s="316" customFormat="1" ht="13.5" customHeight="1" x14ac:dyDescent="0.25">
      <c r="A50" s="503" t="s">
        <v>1530</v>
      </c>
      <c r="B50" s="503"/>
      <c r="C50" s="388" t="s">
        <v>136</v>
      </c>
      <c r="D50" s="388" t="s">
        <v>1525</v>
      </c>
      <c r="E50" s="459"/>
      <c r="F50" s="473"/>
      <c r="G50" s="459" t="s">
        <v>169</v>
      </c>
      <c r="H50" s="416"/>
      <c r="I50" s="826"/>
      <c r="J50" s="811"/>
      <c r="K50" s="811"/>
      <c r="L50" s="811"/>
      <c r="M50" s="811"/>
      <c r="N50" s="828"/>
    </row>
    <row r="51" spans="1:14" s="316" customFormat="1" ht="13.5" customHeight="1" x14ac:dyDescent="0.25">
      <c r="A51" s="503"/>
      <c r="B51" s="503"/>
      <c r="C51" s="388" t="s">
        <v>2</v>
      </c>
      <c r="D51" s="388" t="s">
        <v>1214</v>
      </c>
      <c r="E51" s="459"/>
      <c r="F51" s="473"/>
      <c r="G51" s="459" t="s">
        <v>169</v>
      </c>
      <c r="H51" s="416"/>
      <c r="I51" s="709"/>
      <c r="J51" s="710"/>
      <c r="K51" s="710"/>
      <c r="L51" s="710"/>
      <c r="M51" s="710"/>
      <c r="N51" s="711"/>
    </row>
    <row r="52" spans="1:14" s="316" customFormat="1" ht="13.5" customHeight="1" x14ac:dyDescent="0.25">
      <c r="A52" s="680" t="s">
        <v>876</v>
      </c>
      <c r="B52" s="680"/>
      <c r="C52" s="680"/>
      <c r="D52" s="680"/>
      <c r="E52" s="680"/>
      <c r="F52" s="680"/>
      <c r="G52" s="680"/>
      <c r="H52" s="680"/>
      <c r="I52" s="680"/>
      <c r="J52" s="680"/>
      <c r="K52" s="680"/>
      <c r="L52" s="680"/>
      <c r="M52" s="680"/>
      <c r="N52" s="680"/>
    </row>
    <row r="53" spans="1:14" s="316" customFormat="1" ht="13.5" customHeight="1" x14ac:dyDescent="0.25">
      <c r="A53" s="387" t="s">
        <v>877</v>
      </c>
      <c r="B53" s="387" t="s">
        <v>878</v>
      </c>
      <c r="C53" s="388" t="s">
        <v>2</v>
      </c>
      <c r="D53" s="388" t="s">
        <v>1215</v>
      </c>
      <c r="E53" s="474">
        <v>152452.06666666668</v>
      </c>
      <c r="F53" s="473">
        <v>27441.371999999999</v>
      </c>
      <c r="G53" s="459" t="s">
        <v>169</v>
      </c>
      <c r="H53" s="416"/>
      <c r="I53" s="703"/>
      <c r="J53" s="704"/>
      <c r="K53" s="704"/>
      <c r="L53" s="704"/>
      <c r="M53" s="704"/>
      <c r="N53" s="705"/>
    </row>
    <row r="54" spans="1:14" s="316" customFormat="1" ht="13.5" customHeight="1" x14ac:dyDescent="0.25">
      <c r="A54" s="387" t="s">
        <v>879</v>
      </c>
      <c r="B54" s="387" t="s">
        <v>878</v>
      </c>
      <c r="C54" s="388" t="s">
        <v>2</v>
      </c>
      <c r="D54" s="388" t="s">
        <v>1215</v>
      </c>
      <c r="E54" s="474">
        <v>155893.73333333334</v>
      </c>
      <c r="F54" s="473">
        <v>28060.871999999999</v>
      </c>
      <c r="G54" s="459" t="s">
        <v>169</v>
      </c>
      <c r="H54" s="416"/>
      <c r="I54" s="703"/>
      <c r="J54" s="704"/>
      <c r="K54" s="704"/>
      <c r="L54" s="704"/>
      <c r="M54" s="704"/>
      <c r="N54" s="705"/>
    </row>
    <row r="55" spans="1:14" s="316" customFormat="1" ht="13.5" customHeight="1" x14ac:dyDescent="0.25">
      <c r="A55" s="387" t="s">
        <v>880</v>
      </c>
      <c r="B55" s="387" t="s">
        <v>1228</v>
      </c>
      <c r="C55" s="388" t="s">
        <v>2</v>
      </c>
      <c r="D55" s="388" t="s">
        <v>1215</v>
      </c>
      <c r="E55" s="472"/>
      <c r="F55" s="473"/>
      <c r="G55" s="459" t="s">
        <v>169</v>
      </c>
      <c r="H55" s="416"/>
      <c r="I55" s="703"/>
      <c r="J55" s="704"/>
      <c r="K55" s="704"/>
      <c r="L55" s="704"/>
      <c r="M55" s="704"/>
      <c r="N55" s="705"/>
    </row>
    <row r="56" spans="1:14" s="316" customFormat="1" ht="13.5" customHeight="1" x14ac:dyDescent="0.25">
      <c r="A56" s="387" t="s">
        <v>1531</v>
      </c>
      <c r="B56" s="387" t="s">
        <v>1229</v>
      </c>
      <c r="C56" s="388" t="s">
        <v>2</v>
      </c>
      <c r="D56" s="388" t="s">
        <v>1215</v>
      </c>
      <c r="E56" s="474">
        <v>182738.73333333334</v>
      </c>
      <c r="F56" s="473">
        <v>32892.971999999994</v>
      </c>
      <c r="G56" s="459" t="s">
        <v>169</v>
      </c>
      <c r="H56" s="416"/>
      <c r="I56" s="703"/>
      <c r="J56" s="704"/>
      <c r="K56" s="704"/>
      <c r="L56" s="704"/>
      <c r="M56" s="704"/>
      <c r="N56" s="705"/>
    </row>
    <row r="57" spans="1:14" s="316" customFormat="1" ht="13.5" customHeight="1" x14ac:dyDescent="0.25">
      <c r="A57" s="387" t="s">
        <v>881</v>
      </c>
      <c r="B57" s="387" t="s">
        <v>1230</v>
      </c>
      <c r="C57" s="388" t="s">
        <v>2</v>
      </c>
      <c r="D57" s="388" t="s">
        <v>1215</v>
      </c>
      <c r="E57" s="472"/>
      <c r="F57" s="473"/>
      <c r="G57" s="459" t="s">
        <v>169</v>
      </c>
      <c r="H57" s="416"/>
      <c r="I57" s="703"/>
      <c r="J57" s="704"/>
      <c r="K57" s="704"/>
      <c r="L57" s="704"/>
      <c r="M57" s="704"/>
      <c r="N57" s="705"/>
    </row>
    <row r="58" spans="1:14" s="316" customFormat="1" ht="13.5" customHeight="1" x14ac:dyDescent="0.25">
      <c r="A58" s="387" t="s">
        <v>882</v>
      </c>
      <c r="B58" s="387" t="s">
        <v>1231</v>
      </c>
      <c r="C58" s="388" t="s">
        <v>2</v>
      </c>
      <c r="D58" s="388" t="s">
        <v>1215</v>
      </c>
      <c r="E58" s="472"/>
      <c r="F58" s="473"/>
      <c r="G58" s="459" t="s">
        <v>169</v>
      </c>
      <c r="H58" s="416"/>
      <c r="I58" s="703"/>
      <c r="J58" s="704"/>
      <c r="K58" s="704"/>
      <c r="L58" s="704"/>
      <c r="M58" s="704"/>
      <c r="N58" s="705"/>
    </row>
    <row r="59" spans="1:14" s="316" customFormat="1" ht="13.5" customHeight="1" x14ac:dyDescent="0.25">
      <c r="A59" s="387" t="s">
        <v>883</v>
      </c>
      <c r="B59" s="387" t="s">
        <v>1232</v>
      </c>
      <c r="C59" s="388" t="s">
        <v>2</v>
      </c>
      <c r="D59" s="388" t="s">
        <v>1215</v>
      </c>
      <c r="E59" s="472"/>
      <c r="F59" s="473"/>
      <c r="G59" s="459" t="s">
        <v>169</v>
      </c>
      <c r="H59" s="416"/>
      <c r="I59" s="703"/>
      <c r="J59" s="704"/>
      <c r="K59" s="704"/>
      <c r="L59" s="704"/>
      <c r="M59" s="704"/>
      <c r="N59" s="705"/>
    </row>
    <row r="60" spans="1:14" s="316" customFormat="1" ht="13.5" customHeight="1" x14ac:dyDescent="0.25">
      <c r="A60" s="518" t="s">
        <v>884</v>
      </c>
      <c r="B60" s="518" t="s">
        <v>885</v>
      </c>
      <c r="C60" s="388" t="s">
        <v>136</v>
      </c>
      <c r="D60" s="388" t="s">
        <v>795</v>
      </c>
      <c r="E60" s="472"/>
      <c r="F60" s="473"/>
      <c r="G60" s="459" t="s">
        <v>169</v>
      </c>
      <c r="H60" s="416"/>
      <c r="I60" s="703"/>
      <c r="J60" s="704"/>
      <c r="K60" s="704"/>
      <c r="L60" s="704"/>
      <c r="M60" s="704"/>
      <c r="N60" s="705"/>
    </row>
    <row r="61" spans="1:14" s="316" customFormat="1" ht="13.5" customHeight="1" x14ac:dyDescent="0.25">
      <c r="A61" s="511"/>
      <c r="B61" s="511"/>
      <c r="C61" s="388" t="s">
        <v>2</v>
      </c>
      <c r="D61" s="388" t="s">
        <v>1215</v>
      </c>
      <c r="E61" s="472"/>
      <c r="F61" s="473"/>
      <c r="G61" s="459" t="s">
        <v>169</v>
      </c>
      <c r="H61" s="416"/>
      <c r="I61" s="703"/>
      <c r="J61" s="704"/>
      <c r="K61" s="704"/>
      <c r="L61" s="704"/>
      <c r="M61" s="704"/>
      <c r="N61" s="705"/>
    </row>
    <row r="62" spans="1:14" s="316" customFormat="1" ht="13.5" customHeight="1" x14ac:dyDescent="0.25">
      <c r="A62" s="518" t="s">
        <v>1533</v>
      </c>
      <c r="B62" s="518" t="s">
        <v>1532</v>
      </c>
      <c r="C62" s="388" t="s">
        <v>136</v>
      </c>
      <c r="D62" s="388" t="s">
        <v>801</v>
      </c>
      <c r="E62" s="398" t="s">
        <v>167</v>
      </c>
      <c r="F62" s="473">
        <v>1350</v>
      </c>
      <c r="G62" s="459" t="s">
        <v>169</v>
      </c>
      <c r="H62" s="416"/>
      <c r="I62" s="703"/>
      <c r="J62" s="704"/>
      <c r="K62" s="704"/>
      <c r="L62" s="704"/>
      <c r="M62" s="704"/>
      <c r="N62" s="705"/>
    </row>
    <row r="63" spans="1:14" s="316" customFormat="1" ht="13.5" customHeight="1" x14ac:dyDescent="0.25">
      <c r="A63" s="510"/>
      <c r="B63" s="510"/>
      <c r="C63" s="388" t="s">
        <v>136</v>
      </c>
      <c r="D63" s="388" t="s">
        <v>795</v>
      </c>
      <c r="E63" s="398" t="s">
        <v>167</v>
      </c>
      <c r="F63" s="473">
        <v>2418.5280000000002</v>
      </c>
      <c r="G63" s="459" t="s">
        <v>169</v>
      </c>
      <c r="H63" s="416"/>
      <c r="I63" s="703"/>
      <c r="J63" s="704"/>
      <c r="K63" s="704"/>
      <c r="L63" s="704"/>
      <c r="M63" s="704"/>
      <c r="N63" s="705"/>
    </row>
    <row r="64" spans="1:14" s="316" customFormat="1" ht="13.5" customHeight="1" x14ac:dyDescent="0.25">
      <c r="A64" s="511"/>
      <c r="B64" s="511"/>
      <c r="C64" s="388" t="s">
        <v>2</v>
      </c>
      <c r="D64" s="388" t="s">
        <v>1214</v>
      </c>
      <c r="E64" s="474">
        <v>125001.33333333334</v>
      </c>
      <c r="F64" s="473">
        <v>22500.240000000002</v>
      </c>
      <c r="G64" s="459" t="s">
        <v>169</v>
      </c>
      <c r="H64" s="416"/>
      <c r="I64" s="703"/>
      <c r="J64" s="704"/>
      <c r="K64" s="704"/>
      <c r="L64" s="704"/>
      <c r="M64" s="704"/>
      <c r="N64" s="705"/>
    </row>
    <row r="65" spans="1:14" s="316" customFormat="1" ht="13.5" customHeight="1" x14ac:dyDescent="0.25">
      <c r="A65" s="518" t="s">
        <v>898</v>
      </c>
      <c r="B65" s="518" t="s">
        <v>886</v>
      </c>
      <c r="C65" s="388" t="s">
        <v>136</v>
      </c>
      <c r="D65" s="388" t="s">
        <v>796</v>
      </c>
      <c r="E65" s="398" t="s">
        <v>167</v>
      </c>
      <c r="F65" s="473">
        <v>3767.799</v>
      </c>
      <c r="G65" s="459" t="s">
        <v>169</v>
      </c>
      <c r="H65" s="416"/>
      <c r="I65" s="703"/>
      <c r="J65" s="704"/>
      <c r="K65" s="704"/>
      <c r="L65" s="704"/>
      <c r="M65" s="704"/>
      <c r="N65" s="705"/>
    </row>
    <row r="66" spans="1:14" s="316" customFormat="1" ht="13.5" customHeight="1" x14ac:dyDescent="0.25">
      <c r="A66" s="511"/>
      <c r="B66" s="511"/>
      <c r="C66" s="388" t="s">
        <v>2</v>
      </c>
      <c r="D66" s="388" t="s">
        <v>1214</v>
      </c>
      <c r="E66" s="474">
        <v>132297.66666666669</v>
      </c>
      <c r="F66" s="473">
        <v>23813.579999999998</v>
      </c>
      <c r="G66" s="459" t="s">
        <v>169</v>
      </c>
      <c r="H66" s="416"/>
      <c r="I66" s="703"/>
      <c r="J66" s="704"/>
      <c r="K66" s="704"/>
      <c r="L66" s="704"/>
      <c r="M66" s="704"/>
      <c r="N66" s="705"/>
    </row>
    <row r="67" spans="1:14" s="316" customFormat="1" ht="13.5" customHeight="1" x14ac:dyDescent="0.25">
      <c r="A67" s="518" t="s">
        <v>899</v>
      </c>
      <c r="B67" s="518"/>
      <c r="C67" s="388" t="s">
        <v>800</v>
      </c>
      <c r="D67" s="388" t="s">
        <v>1226</v>
      </c>
      <c r="E67" s="472"/>
      <c r="F67" s="473"/>
      <c r="G67" s="459" t="s">
        <v>169</v>
      </c>
      <c r="H67" s="416"/>
      <c r="I67" s="703"/>
      <c r="J67" s="704"/>
      <c r="K67" s="704"/>
      <c r="L67" s="704"/>
      <c r="M67" s="704"/>
      <c r="N67" s="705"/>
    </row>
    <row r="68" spans="1:14" s="316" customFormat="1" ht="13.5" customHeight="1" x14ac:dyDescent="0.25">
      <c r="A68" s="511"/>
      <c r="B68" s="511"/>
      <c r="C68" s="388" t="s">
        <v>2</v>
      </c>
      <c r="D68" s="388" t="s">
        <v>1214</v>
      </c>
      <c r="E68" s="472"/>
      <c r="F68" s="473"/>
      <c r="G68" s="459" t="s">
        <v>169</v>
      </c>
      <c r="H68" s="416"/>
      <c r="I68" s="703"/>
      <c r="J68" s="704"/>
      <c r="K68" s="704"/>
      <c r="L68" s="704"/>
      <c r="M68" s="704"/>
      <c r="N68" s="705"/>
    </row>
    <row r="69" spans="1:14" s="316" customFormat="1" ht="13.5" customHeight="1" x14ac:dyDescent="0.25">
      <c r="A69" s="518" t="s">
        <v>900</v>
      </c>
      <c r="B69" s="518" t="s">
        <v>886</v>
      </c>
      <c r="C69" s="388"/>
      <c r="D69" s="388"/>
      <c r="E69" s="472"/>
      <c r="F69" s="473"/>
      <c r="G69" s="459" t="s">
        <v>169</v>
      </c>
      <c r="H69" s="416"/>
      <c r="I69" s="703"/>
      <c r="J69" s="704"/>
      <c r="K69" s="704"/>
      <c r="L69" s="704"/>
      <c r="M69" s="704"/>
      <c r="N69" s="705"/>
    </row>
    <row r="70" spans="1:14" s="316" customFormat="1" ht="13.5" customHeight="1" x14ac:dyDescent="0.25">
      <c r="A70" s="511"/>
      <c r="B70" s="511"/>
      <c r="C70" s="388" t="s">
        <v>2</v>
      </c>
      <c r="D70" s="388" t="s">
        <v>1214</v>
      </c>
      <c r="E70" s="472"/>
      <c r="F70" s="473"/>
      <c r="G70" s="459" t="s">
        <v>169</v>
      </c>
      <c r="H70" s="416"/>
      <c r="I70" s="703"/>
      <c r="J70" s="704"/>
      <c r="K70" s="704"/>
      <c r="L70" s="704"/>
      <c r="M70" s="704"/>
      <c r="N70" s="705"/>
    </row>
    <row r="71" spans="1:14" s="316" customFormat="1" ht="13.5" customHeight="1" x14ac:dyDescent="0.25">
      <c r="A71" s="518" t="s">
        <v>901</v>
      </c>
      <c r="B71" s="518"/>
      <c r="C71" s="388"/>
      <c r="D71" s="388"/>
      <c r="E71" s="472"/>
      <c r="F71" s="473"/>
      <c r="G71" s="459" t="s">
        <v>169</v>
      </c>
      <c r="H71" s="416"/>
      <c r="I71" s="703"/>
      <c r="J71" s="704"/>
      <c r="K71" s="704"/>
      <c r="L71" s="704"/>
      <c r="M71" s="704"/>
      <c r="N71" s="705"/>
    </row>
    <row r="72" spans="1:14" s="316" customFormat="1" ht="13.5" customHeight="1" x14ac:dyDescent="0.25">
      <c r="A72" s="511"/>
      <c r="B72" s="511"/>
      <c r="C72" s="388" t="s">
        <v>2</v>
      </c>
      <c r="D72" s="388" t="s">
        <v>1214</v>
      </c>
      <c r="E72" s="472"/>
      <c r="F72" s="473"/>
      <c r="G72" s="459" t="s">
        <v>169</v>
      </c>
      <c r="H72" s="416"/>
      <c r="I72" s="703"/>
      <c r="J72" s="704"/>
      <c r="K72" s="704"/>
      <c r="L72" s="704"/>
      <c r="M72" s="704"/>
      <c r="N72" s="705"/>
    </row>
    <row r="73" spans="1:14" s="316" customFormat="1" ht="13.5" customHeight="1" x14ac:dyDescent="0.25">
      <c r="A73" s="518" t="s">
        <v>902</v>
      </c>
      <c r="B73" s="518"/>
      <c r="C73" s="388" t="s">
        <v>800</v>
      </c>
      <c r="D73" s="388" t="s">
        <v>1226</v>
      </c>
      <c r="E73" s="472"/>
      <c r="F73" s="473"/>
      <c r="G73" s="459" t="s">
        <v>169</v>
      </c>
      <c r="H73" s="416"/>
      <c r="I73" s="703"/>
      <c r="J73" s="704"/>
      <c r="K73" s="704"/>
      <c r="L73" s="704"/>
      <c r="M73" s="704"/>
      <c r="N73" s="705"/>
    </row>
    <row r="74" spans="1:14" s="316" customFormat="1" ht="13.5" customHeight="1" x14ac:dyDescent="0.25">
      <c r="A74" s="511"/>
      <c r="B74" s="511"/>
      <c r="C74" s="388" t="s">
        <v>2</v>
      </c>
      <c r="D74" s="388" t="s">
        <v>1214</v>
      </c>
      <c r="E74" s="472"/>
      <c r="F74" s="473"/>
      <c r="G74" s="459" t="s">
        <v>169</v>
      </c>
      <c r="H74" s="416"/>
      <c r="I74" s="703"/>
      <c r="J74" s="704"/>
      <c r="K74" s="704"/>
      <c r="L74" s="704"/>
      <c r="M74" s="704"/>
      <c r="N74" s="705"/>
    </row>
    <row r="75" spans="1:14" ht="13.5" customHeight="1" x14ac:dyDescent="0.25">
      <c r="A75" s="680" t="s">
        <v>863</v>
      </c>
      <c r="B75" s="680"/>
      <c r="C75" s="680"/>
      <c r="D75" s="680"/>
      <c r="E75" s="680"/>
      <c r="F75" s="680"/>
      <c r="G75" s="680"/>
      <c r="H75" s="680"/>
      <c r="I75" s="680"/>
      <c r="J75" s="680"/>
      <c r="K75" s="680"/>
      <c r="L75" s="680"/>
      <c r="M75" s="680"/>
      <c r="N75" s="680"/>
    </row>
    <row r="76" spans="1:14" ht="13.5" customHeight="1" x14ac:dyDescent="0.25">
      <c r="A76" s="689" t="s">
        <v>1534</v>
      </c>
      <c r="B76" s="688"/>
      <c r="C76" s="155" t="s">
        <v>136</v>
      </c>
      <c r="D76" s="155" t="s">
        <v>795</v>
      </c>
      <c r="E76" s="398" t="s">
        <v>167</v>
      </c>
      <c r="F76" s="146">
        <v>3487.5372000000002</v>
      </c>
      <c r="G76" s="459" t="s">
        <v>169</v>
      </c>
      <c r="H76" s="146"/>
      <c r="I76" s="826"/>
      <c r="J76" s="811"/>
      <c r="K76" s="811"/>
      <c r="L76" s="811"/>
      <c r="M76" s="811"/>
      <c r="N76" s="828"/>
    </row>
    <row r="77" spans="1:14" ht="13.5" customHeight="1" x14ac:dyDescent="0.25">
      <c r="A77" s="689"/>
      <c r="B77" s="688"/>
      <c r="C77" s="155" t="s">
        <v>2</v>
      </c>
      <c r="D77" s="155" t="s">
        <v>1215</v>
      </c>
      <c r="E77" s="151">
        <v>168283.73333333334</v>
      </c>
      <c r="F77" s="146">
        <v>30291.072</v>
      </c>
      <c r="G77" s="459" t="s">
        <v>169</v>
      </c>
      <c r="H77" s="146"/>
      <c r="I77" s="709"/>
      <c r="J77" s="710"/>
      <c r="K77" s="710"/>
      <c r="L77" s="710"/>
      <c r="M77" s="710"/>
      <c r="N77" s="711"/>
    </row>
    <row r="78" spans="1:14" s="316" customFormat="1" ht="13.5" customHeight="1" x14ac:dyDescent="0.25">
      <c r="A78" s="681" t="s">
        <v>1535</v>
      </c>
      <c r="B78" s="684"/>
      <c r="C78" s="346" t="s">
        <v>136</v>
      </c>
      <c r="D78" s="346" t="s">
        <v>795</v>
      </c>
      <c r="E78" s="398" t="s">
        <v>167</v>
      </c>
      <c r="F78" s="347">
        <v>3549.4872</v>
      </c>
      <c r="G78" s="459" t="s">
        <v>169</v>
      </c>
      <c r="H78" s="347"/>
      <c r="I78" s="826"/>
      <c r="J78" s="811"/>
      <c r="K78" s="811"/>
      <c r="L78" s="811"/>
      <c r="M78" s="811"/>
      <c r="N78" s="828"/>
    </row>
    <row r="79" spans="1:14" ht="13.5" customHeight="1" x14ac:dyDescent="0.25">
      <c r="A79" s="660"/>
      <c r="B79" s="662"/>
      <c r="C79" s="155" t="s">
        <v>2</v>
      </c>
      <c r="D79" s="155" t="s">
        <v>1215</v>
      </c>
      <c r="E79" s="151">
        <v>169660.40000000002</v>
      </c>
      <c r="F79" s="146">
        <v>30538.871999999999</v>
      </c>
      <c r="G79" s="459" t="s">
        <v>169</v>
      </c>
      <c r="H79" s="146"/>
      <c r="I79" s="709"/>
      <c r="J79" s="710"/>
      <c r="K79" s="710"/>
      <c r="L79" s="710"/>
      <c r="M79" s="710"/>
      <c r="N79" s="711"/>
    </row>
    <row r="80" spans="1:14" ht="13.5" hidden="1" customHeight="1" x14ac:dyDescent="0.25">
      <c r="A80" s="154" t="s">
        <v>864</v>
      </c>
      <c r="B80" s="155"/>
      <c r="C80" s="155" t="s">
        <v>2</v>
      </c>
      <c r="D80" s="166" t="s">
        <v>1215</v>
      </c>
      <c r="E80" s="151"/>
      <c r="F80" s="146"/>
      <c r="G80" s="459" t="s">
        <v>169</v>
      </c>
      <c r="H80" s="146"/>
      <c r="I80" s="696"/>
      <c r="J80" s="696"/>
      <c r="K80" s="696"/>
      <c r="L80" s="696"/>
      <c r="M80" s="696"/>
      <c r="N80" s="696"/>
    </row>
    <row r="81" spans="1:14" ht="13.5" hidden="1" customHeight="1" x14ac:dyDescent="0.25">
      <c r="A81" s="154" t="s">
        <v>865</v>
      </c>
      <c r="B81" s="155"/>
      <c r="C81" s="155" t="s">
        <v>2</v>
      </c>
      <c r="D81" s="166" t="s">
        <v>1215</v>
      </c>
      <c r="E81" s="151"/>
      <c r="F81" s="146"/>
      <c r="G81" s="459" t="s">
        <v>169</v>
      </c>
      <c r="H81" s="146"/>
      <c r="I81" s="696"/>
      <c r="J81" s="696"/>
      <c r="K81" s="696"/>
      <c r="L81" s="696"/>
      <c r="M81" s="696"/>
      <c r="N81" s="696"/>
    </row>
    <row r="82" spans="1:14" ht="13.5" customHeight="1" x14ac:dyDescent="0.25">
      <c r="A82" s="689" t="s">
        <v>866</v>
      </c>
      <c r="B82" s="688" t="s">
        <v>867</v>
      </c>
      <c r="C82" s="155" t="s">
        <v>800</v>
      </c>
      <c r="D82" s="155" t="s">
        <v>1226</v>
      </c>
      <c r="E82" s="151"/>
      <c r="F82" s="146"/>
      <c r="G82" s="459" t="s">
        <v>169</v>
      </c>
      <c r="H82" s="146"/>
      <c r="I82" s="826"/>
      <c r="J82" s="811"/>
      <c r="K82" s="811"/>
      <c r="L82" s="811"/>
      <c r="M82" s="811"/>
      <c r="N82" s="828"/>
    </row>
    <row r="83" spans="1:14" ht="13.5" customHeight="1" x14ac:dyDescent="0.25">
      <c r="A83" s="689"/>
      <c r="B83" s="688"/>
      <c r="C83" s="155" t="s">
        <v>2</v>
      </c>
      <c r="D83" s="155" t="s">
        <v>1227</v>
      </c>
      <c r="E83" s="151"/>
      <c r="F83" s="146"/>
      <c r="G83" s="459" t="s">
        <v>169</v>
      </c>
      <c r="H83" s="146"/>
      <c r="I83" s="709"/>
      <c r="J83" s="710"/>
      <c r="K83" s="710"/>
      <c r="L83" s="710"/>
      <c r="M83" s="710"/>
      <c r="N83" s="711"/>
    </row>
    <row r="84" spans="1:14" ht="13.5" hidden="1" customHeight="1" x14ac:dyDescent="0.25">
      <c r="A84" s="689" t="s">
        <v>868</v>
      </c>
      <c r="B84" s="688"/>
      <c r="C84" s="155" t="s">
        <v>136</v>
      </c>
      <c r="D84" s="155" t="s">
        <v>796</v>
      </c>
      <c r="E84" s="151"/>
      <c r="F84" s="146"/>
      <c r="G84" s="459" t="s">
        <v>169</v>
      </c>
      <c r="H84" s="146"/>
      <c r="I84" s="696"/>
      <c r="J84" s="696"/>
      <c r="K84" s="696"/>
      <c r="L84" s="696"/>
      <c r="M84" s="696"/>
      <c r="N84" s="696"/>
    </row>
    <row r="85" spans="1:14" ht="13.5" hidden="1" customHeight="1" x14ac:dyDescent="0.25">
      <c r="A85" s="689"/>
      <c r="B85" s="688"/>
      <c r="C85" s="155" t="s">
        <v>2</v>
      </c>
      <c r="D85" s="155">
        <v>175</v>
      </c>
      <c r="E85" s="151"/>
      <c r="F85" s="146"/>
      <c r="G85" s="459" t="s">
        <v>169</v>
      </c>
      <c r="H85" s="146"/>
      <c r="I85" s="696"/>
      <c r="J85" s="696"/>
      <c r="K85" s="696"/>
      <c r="L85" s="696"/>
      <c r="M85" s="696"/>
      <c r="N85" s="696"/>
    </row>
    <row r="86" spans="1:14" ht="13.5" hidden="1" customHeight="1" x14ac:dyDescent="0.25">
      <c r="A86" s="689" t="s">
        <v>869</v>
      </c>
      <c r="B86" s="688"/>
      <c r="C86" s="155" t="s">
        <v>136</v>
      </c>
      <c r="D86" s="155" t="s">
        <v>796</v>
      </c>
      <c r="E86" s="151"/>
      <c r="F86" s="146"/>
      <c r="G86" s="459" t="s">
        <v>169</v>
      </c>
      <c r="H86" s="146"/>
      <c r="I86" s="696"/>
      <c r="J86" s="696"/>
      <c r="K86" s="696"/>
      <c r="L86" s="696"/>
      <c r="M86" s="696"/>
      <c r="N86" s="696"/>
    </row>
    <row r="87" spans="1:14" ht="13.5" hidden="1" customHeight="1" x14ac:dyDescent="0.25">
      <c r="A87" s="689"/>
      <c r="B87" s="688"/>
      <c r="C87" s="155" t="s">
        <v>2</v>
      </c>
      <c r="D87" s="155">
        <v>175</v>
      </c>
      <c r="E87" s="151"/>
      <c r="F87" s="146"/>
      <c r="G87" s="459" t="s">
        <v>169</v>
      </c>
      <c r="H87" s="146"/>
      <c r="I87" s="696"/>
      <c r="J87" s="696"/>
      <c r="K87" s="696"/>
      <c r="L87" s="696"/>
      <c r="M87" s="696"/>
      <c r="N87" s="696"/>
    </row>
    <row r="88" spans="1:14" ht="13.5" customHeight="1" x14ac:dyDescent="0.25">
      <c r="A88" s="689" t="s">
        <v>870</v>
      </c>
      <c r="B88" s="688"/>
      <c r="C88" s="155" t="s">
        <v>136</v>
      </c>
      <c r="D88" s="155" t="s">
        <v>801</v>
      </c>
      <c r="E88" s="151" t="s">
        <v>167</v>
      </c>
      <c r="F88" s="146">
        <v>1224.1320000000001</v>
      </c>
      <c r="G88" s="459" t="s">
        <v>169</v>
      </c>
      <c r="H88" s="146"/>
      <c r="I88" s="826"/>
      <c r="J88" s="811"/>
      <c r="K88" s="811"/>
      <c r="L88" s="811"/>
      <c r="M88" s="811"/>
      <c r="N88" s="828"/>
    </row>
    <row r="89" spans="1:14" ht="13.5" customHeight="1" x14ac:dyDescent="0.25">
      <c r="A89" s="689"/>
      <c r="B89" s="688"/>
      <c r="C89" s="155" t="s">
        <v>136</v>
      </c>
      <c r="D89" s="155" t="s">
        <v>795</v>
      </c>
      <c r="E89" s="151" t="s">
        <v>167</v>
      </c>
      <c r="F89" s="146">
        <v>2448.2640000000001</v>
      </c>
      <c r="G89" s="459" t="s">
        <v>169</v>
      </c>
      <c r="H89" s="146"/>
      <c r="I89" s="807"/>
      <c r="J89" s="808"/>
      <c r="K89" s="808"/>
      <c r="L89" s="808"/>
      <c r="M89" s="808"/>
      <c r="N89" s="809"/>
    </row>
    <row r="90" spans="1:14" s="316" customFormat="1" ht="13.5" customHeight="1" x14ac:dyDescent="0.25">
      <c r="A90" s="689"/>
      <c r="B90" s="688"/>
      <c r="C90" s="461" t="s">
        <v>136</v>
      </c>
      <c r="D90" s="461" t="s">
        <v>796</v>
      </c>
      <c r="E90" s="470" t="s">
        <v>167</v>
      </c>
      <c r="F90" s="463">
        <v>3650.0939999999996</v>
      </c>
      <c r="G90" s="459" t="s">
        <v>169</v>
      </c>
      <c r="H90" s="463"/>
      <c r="I90" s="807"/>
      <c r="J90" s="808"/>
      <c r="K90" s="808"/>
      <c r="L90" s="808"/>
      <c r="M90" s="808"/>
      <c r="N90" s="809"/>
    </row>
    <row r="91" spans="1:14" ht="13.5" customHeight="1" x14ac:dyDescent="0.25">
      <c r="A91" s="689"/>
      <c r="B91" s="688"/>
      <c r="C91" s="155" t="s">
        <v>2</v>
      </c>
      <c r="D91" s="155" t="s">
        <v>1214</v>
      </c>
      <c r="E91" s="151">
        <v>129918</v>
      </c>
      <c r="F91" s="146">
        <v>22735.649999999998</v>
      </c>
      <c r="G91" s="459" t="s">
        <v>169</v>
      </c>
      <c r="H91" s="146"/>
      <c r="I91" s="709"/>
      <c r="J91" s="710"/>
      <c r="K91" s="710"/>
      <c r="L91" s="710"/>
      <c r="M91" s="710"/>
      <c r="N91" s="711"/>
    </row>
    <row r="92" spans="1:14" s="316" customFormat="1" ht="13.5" customHeight="1" x14ac:dyDescent="0.25">
      <c r="A92" s="834" t="s">
        <v>1894</v>
      </c>
      <c r="B92" s="836"/>
      <c r="C92" s="461" t="s">
        <v>136</v>
      </c>
      <c r="D92" s="464" t="s">
        <v>796</v>
      </c>
      <c r="E92" s="470" t="s">
        <v>167</v>
      </c>
      <c r="F92" s="463">
        <v>4356.3240000000005</v>
      </c>
      <c r="G92" s="459" t="s">
        <v>169</v>
      </c>
      <c r="H92" s="463"/>
      <c r="I92" s="826"/>
      <c r="J92" s="811"/>
      <c r="K92" s="811"/>
      <c r="L92" s="811"/>
      <c r="M92" s="811"/>
      <c r="N92" s="828"/>
    </row>
    <row r="93" spans="1:14" s="316" customFormat="1" ht="13.5" customHeight="1" x14ac:dyDescent="0.25">
      <c r="A93" s="835"/>
      <c r="B93" s="837"/>
      <c r="C93" s="461" t="s">
        <v>2</v>
      </c>
      <c r="D93" s="464" t="s">
        <v>1214</v>
      </c>
      <c r="E93" s="470">
        <v>151866.00000000003</v>
      </c>
      <c r="F93" s="463">
        <v>26576.550000000007</v>
      </c>
      <c r="G93" s="459" t="s">
        <v>169</v>
      </c>
      <c r="H93" s="463"/>
      <c r="I93" s="709"/>
      <c r="J93" s="710"/>
      <c r="K93" s="710"/>
      <c r="L93" s="710"/>
      <c r="M93" s="710"/>
      <c r="N93" s="711"/>
    </row>
    <row r="94" spans="1:14" ht="13.5" customHeight="1" x14ac:dyDescent="0.25">
      <c r="A94" s="689" t="s">
        <v>871</v>
      </c>
      <c r="B94" s="688" t="s">
        <v>1357</v>
      </c>
      <c r="C94" s="390" t="s">
        <v>136</v>
      </c>
      <c r="D94" s="390" t="s">
        <v>795</v>
      </c>
      <c r="E94" s="151">
        <v>310566.28235294117</v>
      </c>
      <c r="F94" s="146">
        <v>5279.6268</v>
      </c>
      <c r="G94" s="459" t="s">
        <v>169</v>
      </c>
      <c r="H94" s="146"/>
      <c r="I94" s="826"/>
      <c r="J94" s="811"/>
      <c r="K94" s="811"/>
      <c r="L94" s="811"/>
      <c r="M94" s="811"/>
      <c r="N94" s="828"/>
    </row>
    <row r="95" spans="1:14" ht="13.5" customHeight="1" x14ac:dyDescent="0.25">
      <c r="A95" s="689"/>
      <c r="B95" s="688"/>
      <c r="C95" s="155" t="s">
        <v>2</v>
      </c>
      <c r="D95" s="155" t="s">
        <v>1215</v>
      </c>
      <c r="E95" s="151">
        <v>301820.40000000002</v>
      </c>
      <c r="F95" s="146">
        <v>52818.57</v>
      </c>
      <c r="G95" s="459" t="s">
        <v>169</v>
      </c>
      <c r="H95" s="146"/>
      <c r="I95" s="709"/>
      <c r="J95" s="710"/>
      <c r="K95" s="710"/>
      <c r="L95" s="710"/>
      <c r="M95" s="710"/>
      <c r="N95" s="711"/>
    </row>
    <row r="96" spans="1:14" ht="13.5" customHeight="1" x14ac:dyDescent="0.25">
      <c r="A96" s="689" t="s">
        <v>872</v>
      </c>
      <c r="B96" s="688" t="s">
        <v>873</v>
      </c>
      <c r="C96" s="155" t="s">
        <v>136</v>
      </c>
      <c r="D96" s="155" t="s">
        <v>795</v>
      </c>
      <c r="E96" s="151" t="s">
        <v>167</v>
      </c>
      <c r="F96" s="146">
        <v>2510.2139999999999</v>
      </c>
      <c r="G96" s="459" t="s">
        <v>169</v>
      </c>
      <c r="H96" s="146"/>
      <c r="I96" s="826"/>
      <c r="J96" s="811"/>
      <c r="K96" s="811"/>
      <c r="L96" s="811"/>
      <c r="M96" s="811"/>
      <c r="N96" s="828"/>
    </row>
    <row r="97" spans="1:14" s="316" customFormat="1" ht="13.5" customHeight="1" x14ac:dyDescent="0.25">
      <c r="A97" s="689"/>
      <c r="B97" s="688"/>
      <c r="C97" s="461" t="s">
        <v>136</v>
      </c>
      <c r="D97" s="461" t="s">
        <v>796</v>
      </c>
      <c r="E97" s="470" t="s">
        <v>167</v>
      </c>
      <c r="F97" s="463">
        <v>3730.6289999999999</v>
      </c>
      <c r="G97" s="459" t="s">
        <v>169</v>
      </c>
      <c r="H97" s="463"/>
      <c r="I97" s="807"/>
      <c r="J97" s="808"/>
      <c r="K97" s="808"/>
      <c r="L97" s="808"/>
      <c r="M97" s="808"/>
      <c r="N97" s="809"/>
    </row>
    <row r="98" spans="1:14" ht="13.5" customHeight="1" x14ac:dyDescent="0.25">
      <c r="A98" s="689"/>
      <c r="B98" s="688"/>
      <c r="C98" s="155" t="s">
        <v>2</v>
      </c>
      <c r="D98" s="155" t="s">
        <v>1215</v>
      </c>
      <c r="E98" s="151">
        <v>133741.20000000001</v>
      </c>
      <c r="F98" s="146">
        <v>23404.710000000003</v>
      </c>
      <c r="G98" s="459" t="s">
        <v>169</v>
      </c>
      <c r="H98" s="146"/>
      <c r="I98" s="709"/>
      <c r="J98" s="710"/>
      <c r="K98" s="710"/>
      <c r="L98" s="710"/>
      <c r="M98" s="710"/>
      <c r="N98" s="711"/>
    </row>
    <row r="99" spans="1:14" ht="13.5" customHeight="1" x14ac:dyDescent="0.25">
      <c r="A99" s="689" t="s">
        <v>874</v>
      </c>
      <c r="B99" s="688" t="s">
        <v>875</v>
      </c>
      <c r="C99" s="155" t="s">
        <v>136</v>
      </c>
      <c r="D99" s="155" t="s">
        <v>796</v>
      </c>
      <c r="E99" s="151"/>
      <c r="F99" s="146"/>
      <c r="G99" s="459" t="s">
        <v>169</v>
      </c>
      <c r="H99" s="146"/>
      <c r="I99" s="826"/>
      <c r="J99" s="811"/>
      <c r="K99" s="811"/>
      <c r="L99" s="811"/>
      <c r="M99" s="811"/>
      <c r="N99" s="828"/>
    </row>
    <row r="100" spans="1:14" ht="13.5" customHeight="1" x14ac:dyDescent="0.25">
      <c r="A100" s="689"/>
      <c r="B100" s="688"/>
      <c r="C100" s="155" t="s">
        <v>2</v>
      </c>
      <c r="D100" s="155" t="s">
        <v>1215</v>
      </c>
      <c r="E100" s="151"/>
      <c r="F100" s="146"/>
      <c r="G100" s="459" t="s">
        <v>169</v>
      </c>
      <c r="H100" s="146"/>
      <c r="I100" s="709"/>
      <c r="J100" s="710"/>
      <c r="K100" s="710"/>
      <c r="L100" s="710"/>
      <c r="M100" s="710"/>
      <c r="N100" s="711"/>
    </row>
    <row r="101" spans="1:14" ht="13.5" customHeight="1" x14ac:dyDescent="0.25">
      <c r="A101" s="680" t="s">
        <v>797</v>
      </c>
      <c r="B101" s="680"/>
      <c r="C101" s="680"/>
      <c r="D101" s="680"/>
      <c r="E101" s="680"/>
      <c r="F101" s="680"/>
      <c r="G101" s="680"/>
      <c r="H101" s="680"/>
      <c r="I101" s="680"/>
      <c r="J101" s="680"/>
      <c r="K101" s="680"/>
      <c r="L101" s="680"/>
      <c r="M101" s="680"/>
      <c r="N101" s="680"/>
    </row>
    <row r="102" spans="1:14" ht="17.25" hidden="1" customHeight="1" x14ac:dyDescent="0.25">
      <c r="A102" s="503" t="s">
        <v>1174</v>
      </c>
      <c r="B102" s="576" t="s">
        <v>852</v>
      </c>
      <c r="C102" s="240" t="s">
        <v>136</v>
      </c>
      <c r="D102" s="242" t="s">
        <v>794</v>
      </c>
      <c r="E102" s="153"/>
      <c r="F102" s="241"/>
      <c r="G102" s="151"/>
      <c r="H102" s="241"/>
      <c r="I102" s="688" t="s">
        <v>853</v>
      </c>
      <c r="J102" s="688"/>
      <c r="K102" s="688"/>
      <c r="L102" s="688"/>
      <c r="M102" s="688"/>
      <c r="N102" s="688"/>
    </row>
    <row r="103" spans="1:14" ht="17.25" hidden="1" customHeight="1" x14ac:dyDescent="0.25">
      <c r="A103" s="832"/>
      <c r="B103" s="576"/>
      <c r="C103" s="240" t="s">
        <v>136</v>
      </c>
      <c r="D103" s="242" t="s">
        <v>795</v>
      </c>
      <c r="E103" s="153"/>
      <c r="F103" s="241"/>
      <c r="G103" s="151"/>
      <c r="H103" s="241"/>
      <c r="I103" s="688"/>
      <c r="J103" s="688"/>
      <c r="K103" s="688"/>
      <c r="L103" s="688"/>
      <c r="M103" s="688"/>
      <c r="N103" s="688"/>
    </row>
    <row r="104" spans="1:14" ht="17.25" hidden="1" customHeight="1" x14ac:dyDescent="0.25">
      <c r="A104" s="832"/>
      <c r="B104" s="576"/>
      <c r="C104" s="240" t="s">
        <v>136</v>
      </c>
      <c r="D104" s="242" t="s">
        <v>1215</v>
      </c>
      <c r="E104" s="241"/>
      <c r="F104" s="241"/>
      <c r="G104" s="151"/>
      <c r="H104" s="241"/>
      <c r="I104" s="688"/>
      <c r="J104" s="688"/>
      <c r="K104" s="688"/>
      <c r="L104" s="688"/>
      <c r="M104" s="688"/>
      <c r="N104" s="688"/>
    </row>
    <row r="105" spans="1:14" ht="13.5" hidden="1" customHeight="1" x14ac:dyDescent="0.25">
      <c r="A105" s="689" t="s">
        <v>854</v>
      </c>
      <c r="B105" s="829" t="s">
        <v>849</v>
      </c>
      <c r="C105" s="240" t="s">
        <v>136</v>
      </c>
      <c r="D105" s="242" t="s">
        <v>850</v>
      </c>
      <c r="E105" s="153"/>
      <c r="F105" s="241"/>
      <c r="G105" s="151"/>
      <c r="H105" s="241"/>
      <c r="I105" s="829"/>
      <c r="J105" s="829"/>
      <c r="K105" s="829"/>
      <c r="L105" s="829"/>
      <c r="M105" s="829"/>
      <c r="N105" s="829"/>
    </row>
    <row r="106" spans="1:14" ht="13.5" hidden="1" customHeight="1" x14ac:dyDescent="0.25">
      <c r="A106" s="689"/>
      <c r="B106" s="829"/>
      <c r="C106" s="240" t="s">
        <v>136</v>
      </c>
      <c r="D106" s="242" t="s">
        <v>801</v>
      </c>
      <c r="E106" s="153"/>
      <c r="F106" s="241"/>
      <c r="G106" s="151"/>
      <c r="H106" s="241"/>
      <c r="I106" s="829"/>
      <c r="J106" s="829"/>
      <c r="K106" s="829"/>
      <c r="L106" s="829"/>
      <c r="M106" s="829"/>
      <c r="N106" s="829"/>
    </row>
    <row r="107" spans="1:14" ht="13.5" hidden="1" customHeight="1" x14ac:dyDescent="0.25">
      <c r="A107" s="689"/>
      <c r="B107" s="829"/>
      <c r="C107" s="240" t="s">
        <v>136</v>
      </c>
      <c r="D107" s="242" t="s">
        <v>796</v>
      </c>
      <c r="E107" s="153"/>
      <c r="F107" s="241"/>
      <c r="G107" s="151"/>
      <c r="H107" s="241"/>
      <c r="I107" s="829"/>
      <c r="J107" s="829"/>
      <c r="K107" s="829"/>
      <c r="L107" s="829"/>
      <c r="M107" s="829"/>
      <c r="N107" s="829"/>
    </row>
    <row r="108" spans="1:14" ht="13.5" hidden="1" customHeight="1" x14ac:dyDescent="0.25">
      <c r="A108" s="689"/>
      <c r="B108" s="829"/>
      <c r="C108" s="240" t="s">
        <v>2</v>
      </c>
      <c r="D108" s="242" t="s">
        <v>1214</v>
      </c>
      <c r="E108" s="153"/>
      <c r="F108" s="241"/>
      <c r="G108" s="151"/>
      <c r="H108" s="241"/>
      <c r="I108" s="829"/>
      <c r="J108" s="829"/>
      <c r="K108" s="829"/>
      <c r="L108" s="829"/>
      <c r="M108" s="829"/>
      <c r="N108" s="829"/>
    </row>
    <row r="109" spans="1:14" ht="13.5" customHeight="1" x14ac:dyDescent="0.25">
      <c r="A109" s="689" t="s">
        <v>855</v>
      </c>
      <c r="B109" s="829"/>
      <c r="C109" s="240" t="s">
        <v>136</v>
      </c>
      <c r="D109" s="242" t="s">
        <v>1219</v>
      </c>
      <c r="E109" s="153" t="s">
        <v>167</v>
      </c>
      <c r="F109" s="241">
        <v>733.48799999999994</v>
      </c>
      <c r="G109" s="459" t="s">
        <v>169</v>
      </c>
      <c r="H109" s="241"/>
      <c r="I109" s="826"/>
      <c r="J109" s="811"/>
      <c r="K109" s="811"/>
      <c r="L109" s="811"/>
      <c r="M109" s="811"/>
      <c r="N109" s="828"/>
    </row>
    <row r="110" spans="1:14" ht="13.5" customHeight="1" x14ac:dyDescent="0.25">
      <c r="A110" s="689"/>
      <c r="B110" s="829"/>
      <c r="C110" s="240" t="s">
        <v>136</v>
      </c>
      <c r="D110" s="242" t="s">
        <v>801</v>
      </c>
      <c r="E110" s="153" t="s">
        <v>167</v>
      </c>
      <c r="F110" s="241">
        <v>1500</v>
      </c>
      <c r="G110" s="459" t="s">
        <v>169</v>
      </c>
      <c r="H110" s="241"/>
      <c r="I110" s="807"/>
      <c r="J110" s="808"/>
      <c r="K110" s="808"/>
      <c r="L110" s="808"/>
      <c r="M110" s="808"/>
      <c r="N110" s="809"/>
    </row>
    <row r="111" spans="1:14" s="316" customFormat="1" ht="13.5" customHeight="1" x14ac:dyDescent="0.25">
      <c r="A111" s="689"/>
      <c r="B111" s="829"/>
      <c r="C111" s="461" t="s">
        <v>136</v>
      </c>
      <c r="D111" s="466" t="s">
        <v>795</v>
      </c>
      <c r="E111" s="153" t="s">
        <v>167</v>
      </c>
      <c r="F111" s="463">
        <v>2834.8320000000003</v>
      </c>
      <c r="G111" s="459" t="s">
        <v>169</v>
      </c>
      <c r="H111" s="463"/>
      <c r="I111" s="807"/>
      <c r="J111" s="808"/>
      <c r="K111" s="808"/>
      <c r="L111" s="808"/>
      <c r="M111" s="808"/>
      <c r="N111" s="809"/>
    </row>
    <row r="112" spans="1:14" ht="13.5" customHeight="1" x14ac:dyDescent="0.25">
      <c r="A112" s="689"/>
      <c r="B112" s="829"/>
      <c r="C112" s="240" t="s">
        <v>136</v>
      </c>
      <c r="D112" s="242" t="s">
        <v>796</v>
      </c>
      <c r="E112" s="153" t="s">
        <v>167</v>
      </c>
      <c r="F112" s="241">
        <v>4208.8829999999998</v>
      </c>
      <c r="G112" s="459" t="s">
        <v>169</v>
      </c>
      <c r="H112" s="241"/>
      <c r="I112" s="807"/>
      <c r="J112" s="808"/>
      <c r="K112" s="808"/>
      <c r="L112" s="808"/>
      <c r="M112" s="808"/>
      <c r="N112" s="809"/>
    </row>
    <row r="113" spans="1:14" ht="13.5" customHeight="1" x14ac:dyDescent="0.25">
      <c r="A113" s="689"/>
      <c r="B113" s="829"/>
      <c r="C113" s="240" t="s">
        <v>2</v>
      </c>
      <c r="D113" s="242" t="s">
        <v>1214</v>
      </c>
      <c r="E113" s="153" t="s">
        <v>167</v>
      </c>
      <c r="F113" s="241">
        <v>26465.039999999997</v>
      </c>
      <c r="G113" s="459" t="s">
        <v>169</v>
      </c>
      <c r="H113" s="241"/>
      <c r="I113" s="709"/>
      <c r="J113" s="710"/>
      <c r="K113" s="710"/>
      <c r="L113" s="710"/>
      <c r="M113" s="710"/>
      <c r="N113" s="711"/>
    </row>
    <row r="114" spans="1:14" ht="13.5" customHeight="1" x14ac:dyDescent="0.25">
      <c r="A114" s="689" t="s">
        <v>856</v>
      </c>
      <c r="B114" s="829" t="s">
        <v>798</v>
      </c>
      <c r="C114" s="461" t="s">
        <v>136</v>
      </c>
      <c r="D114" s="464" t="s">
        <v>801</v>
      </c>
      <c r="E114" s="153"/>
      <c r="F114" s="241"/>
      <c r="G114" s="459" t="s">
        <v>169</v>
      </c>
      <c r="H114" s="241"/>
      <c r="I114" s="826"/>
      <c r="J114" s="811"/>
      <c r="K114" s="811"/>
      <c r="L114" s="811"/>
      <c r="M114" s="811"/>
      <c r="N114" s="828"/>
    </row>
    <row r="115" spans="1:14" ht="13.5" customHeight="1" x14ac:dyDescent="0.25">
      <c r="A115" s="689"/>
      <c r="B115" s="829"/>
      <c r="C115" s="461" t="s">
        <v>136</v>
      </c>
      <c r="D115" s="464" t="s">
        <v>795</v>
      </c>
      <c r="E115" s="153"/>
      <c r="F115" s="241"/>
      <c r="G115" s="459" t="s">
        <v>169</v>
      </c>
      <c r="H115" s="241"/>
      <c r="I115" s="807"/>
      <c r="J115" s="808"/>
      <c r="K115" s="808"/>
      <c r="L115" s="808"/>
      <c r="M115" s="808"/>
      <c r="N115" s="809"/>
    </row>
    <row r="116" spans="1:14" ht="13.5" customHeight="1" x14ac:dyDescent="0.25">
      <c r="A116" s="689"/>
      <c r="B116" s="829"/>
      <c r="C116" s="461" t="s">
        <v>2</v>
      </c>
      <c r="D116" s="464" t="s">
        <v>1215</v>
      </c>
      <c r="E116" s="153"/>
      <c r="F116" s="241"/>
      <c r="G116" s="459" t="s">
        <v>169</v>
      </c>
      <c r="H116" s="241"/>
      <c r="I116" s="709"/>
      <c r="J116" s="710"/>
      <c r="K116" s="710"/>
      <c r="L116" s="710"/>
      <c r="M116" s="710"/>
      <c r="N116" s="711"/>
    </row>
    <row r="117" spans="1:14" ht="13.5" customHeight="1" x14ac:dyDescent="0.25">
      <c r="A117" s="239" t="s">
        <v>1216</v>
      </c>
      <c r="B117" s="242" t="s">
        <v>1217</v>
      </c>
      <c r="C117" s="240" t="s">
        <v>2</v>
      </c>
      <c r="D117" s="242" t="s">
        <v>1215</v>
      </c>
      <c r="E117" s="153"/>
      <c r="F117" s="241"/>
      <c r="G117" s="459" t="s">
        <v>169</v>
      </c>
      <c r="H117" s="241"/>
      <c r="I117" s="829"/>
      <c r="J117" s="829"/>
      <c r="K117" s="829"/>
      <c r="L117" s="829"/>
      <c r="M117" s="829"/>
      <c r="N117" s="829"/>
    </row>
    <row r="118" spans="1:14" ht="13.5" customHeight="1" x14ac:dyDescent="0.25">
      <c r="A118" s="239" t="s">
        <v>857</v>
      </c>
      <c r="B118" s="242" t="s">
        <v>798</v>
      </c>
      <c r="C118" s="240" t="s">
        <v>2</v>
      </c>
      <c r="D118" s="242" t="s">
        <v>1215</v>
      </c>
      <c r="E118" s="153"/>
      <c r="F118" s="241"/>
      <c r="G118" s="459" t="s">
        <v>169</v>
      </c>
      <c r="H118" s="241"/>
      <c r="I118" s="829"/>
      <c r="J118" s="829"/>
      <c r="K118" s="829"/>
      <c r="L118" s="829"/>
      <c r="M118" s="829"/>
      <c r="N118" s="829"/>
    </row>
    <row r="119" spans="1:14" ht="13.5" customHeight="1" x14ac:dyDescent="0.25">
      <c r="A119" s="689" t="s">
        <v>1220</v>
      </c>
      <c r="B119" s="829" t="s">
        <v>798</v>
      </c>
      <c r="C119" s="240" t="s">
        <v>136</v>
      </c>
      <c r="D119" s="242" t="s">
        <v>796</v>
      </c>
      <c r="E119" s="153"/>
      <c r="F119" s="241"/>
      <c r="G119" s="459" t="s">
        <v>169</v>
      </c>
      <c r="H119" s="241"/>
      <c r="I119" s="826"/>
      <c r="J119" s="811"/>
      <c r="K119" s="811"/>
      <c r="L119" s="811"/>
      <c r="M119" s="811"/>
      <c r="N119" s="828"/>
    </row>
    <row r="120" spans="1:14" ht="13.5" customHeight="1" x14ac:dyDescent="0.25">
      <c r="A120" s="689"/>
      <c r="B120" s="829"/>
      <c r="C120" s="240" t="s">
        <v>2</v>
      </c>
      <c r="D120" s="242" t="s">
        <v>1214</v>
      </c>
      <c r="E120" s="153"/>
      <c r="F120" s="241"/>
      <c r="G120" s="459" t="s">
        <v>169</v>
      </c>
      <c r="H120" s="241"/>
      <c r="I120" s="709"/>
      <c r="J120" s="710"/>
      <c r="K120" s="710"/>
      <c r="L120" s="710"/>
      <c r="M120" s="710"/>
      <c r="N120" s="711"/>
    </row>
    <row r="121" spans="1:14" ht="24" x14ac:dyDescent="0.25">
      <c r="A121" s="239" t="s">
        <v>1221</v>
      </c>
      <c r="B121" s="242" t="s">
        <v>1218</v>
      </c>
      <c r="C121" s="240" t="s">
        <v>2</v>
      </c>
      <c r="D121" s="242" t="s">
        <v>1214</v>
      </c>
      <c r="E121" s="153"/>
      <c r="F121" s="241"/>
      <c r="G121" s="459" t="s">
        <v>169</v>
      </c>
      <c r="H121" s="241"/>
      <c r="I121" s="829"/>
      <c r="J121" s="829"/>
      <c r="K121" s="829"/>
      <c r="L121" s="829"/>
      <c r="M121" s="829"/>
      <c r="N121" s="829"/>
    </row>
    <row r="122" spans="1:14" ht="13.5" customHeight="1" x14ac:dyDescent="0.25">
      <c r="A122" s="689" t="s">
        <v>1222</v>
      </c>
      <c r="B122" s="829" t="s">
        <v>798</v>
      </c>
      <c r="C122" s="240" t="s">
        <v>136</v>
      </c>
      <c r="D122" s="242" t="s">
        <v>801</v>
      </c>
      <c r="E122" s="153" t="s">
        <v>167</v>
      </c>
      <c r="F122" s="241">
        <v>1735.4673</v>
      </c>
      <c r="G122" s="459" t="s">
        <v>169</v>
      </c>
      <c r="H122" s="241"/>
      <c r="I122" s="826"/>
      <c r="J122" s="811"/>
      <c r="K122" s="811"/>
      <c r="L122" s="811"/>
      <c r="M122" s="811"/>
      <c r="N122" s="828"/>
    </row>
    <row r="123" spans="1:14" ht="13.5" customHeight="1" x14ac:dyDescent="0.25">
      <c r="A123" s="689"/>
      <c r="B123" s="829"/>
      <c r="C123" s="240" t="s">
        <v>136</v>
      </c>
      <c r="D123" s="242" t="s">
        <v>796</v>
      </c>
      <c r="E123" s="153" t="s">
        <v>167</v>
      </c>
      <c r="F123" s="241">
        <v>5008.161900000001</v>
      </c>
      <c r="G123" s="459" t="s">
        <v>169</v>
      </c>
      <c r="H123" s="241"/>
      <c r="I123" s="807"/>
      <c r="J123" s="808"/>
      <c r="K123" s="808"/>
      <c r="L123" s="808"/>
      <c r="M123" s="808"/>
      <c r="N123" s="809"/>
    </row>
    <row r="124" spans="1:14" ht="13.5" customHeight="1" x14ac:dyDescent="0.25">
      <c r="A124" s="689"/>
      <c r="B124" s="829"/>
      <c r="C124" s="240" t="s">
        <v>2</v>
      </c>
      <c r="D124" s="242" t="s">
        <v>1214</v>
      </c>
      <c r="E124" s="153">
        <v>174592.8</v>
      </c>
      <c r="F124" s="241">
        <v>30553.739999999998</v>
      </c>
      <c r="G124" s="459" t="s">
        <v>169</v>
      </c>
      <c r="H124" s="241"/>
      <c r="I124" s="709"/>
      <c r="J124" s="710"/>
      <c r="K124" s="710"/>
      <c r="L124" s="710"/>
      <c r="M124" s="710"/>
      <c r="N124" s="711"/>
    </row>
    <row r="125" spans="1:14" ht="13.5" customHeight="1" x14ac:dyDescent="0.25">
      <c r="A125" s="689" t="s">
        <v>1223</v>
      </c>
      <c r="B125" s="829" t="s">
        <v>798</v>
      </c>
      <c r="C125" s="240" t="s">
        <v>136</v>
      </c>
      <c r="D125" s="242" t="s">
        <v>796</v>
      </c>
      <c r="E125" s="153"/>
      <c r="F125" s="241"/>
      <c r="G125" s="459" t="s">
        <v>169</v>
      </c>
      <c r="H125" s="241"/>
      <c r="I125" s="826"/>
      <c r="J125" s="811"/>
      <c r="K125" s="811"/>
      <c r="L125" s="811"/>
      <c r="M125" s="811"/>
      <c r="N125" s="828"/>
    </row>
    <row r="126" spans="1:14" ht="13.5" customHeight="1" x14ac:dyDescent="0.25">
      <c r="A126" s="689"/>
      <c r="B126" s="829"/>
      <c r="C126" s="240" t="s">
        <v>2</v>
      </c>
      <c r="D126" s="242" t="s">
        <v>1214</v>
      </c>
      <c r="E126" s="153"/>
      <c r="F126" s="241"/>
      <c r="G126" s="459" t="s">
        <v>169</v>
      </c>
      <c r="H126" s="241"/>
      <c r="I126" s="709"/>
      <c r="J126" s="710"/>
      <c r="K126" s="710"/>
      <c r="L126" s="710"/>
      <c r="M126" s="710"/>
      <c r="N126" s="711"/>
    </row>
    <row r="127" spans="1:14" ht="13.5" customHeight="1" x14ac:dyDescent="0.25">
      <c r="A127" s="689" t="s">
        <v>1224</v>
      </c>
      <c r="B127" s="829" t="s">
        <v>798</v>
      </c>
      <c r="C127" s="240" t="s">
        <v>136</v>
      </c>
      <c r="D127" s="242" t="s">
        <v>796</v>
      </c>
      <c r="E127" s="153"/>
      <c r="F127" s="241"/>
      <c r="G127" s="459" t="s">
        <v>169</v>
      </c>
      <c r="H127" s="241"/>
      <c r="I127" s="826"/>
      <c r="J127" s="811"/>
      <c r="K127" s="811"/>
      <c r="L127" s="811"/>
      <c r="M127" s="811"/>
      <c r="N127" s="828"/>
    </row>
    <row r="128" spans="1:14" ht="13.5" customHeight="1" x14ac:dyDescent="0.25">
      <c r="A128" s="689"/>
      <c r="B128" s="829"/>
      <c r="C128" s="240" t="s">
        <v>2</v>
      </c>
      <c r="D128" s="242" t="s">
        <v>1214</v>
      </c>
      <c r="E128" s="153"/>
      <c r="F128" s="241"/>
      <c r="G128" s="459" t="s">
        <v>169</v>
      </c>
      <c r="H128" s="241"/>
      <c r="I128" s="709"/>
      <c r="J128" s="710"/>
      <c r="K128" s="710"/>
      <c r="L128" s="710"/>
      <c r="M128" s="710"/>
      <c r="N128" s="711"/>
    </row>
    <row r="129" spans="1:14" ht="13.5" customHeight="1" x14ac:dyDescent="0.25">
      <c r="A129" s="239" t="s">
        <v>1895</v>
      </c>
      <c r="B129" s="242" t="s">
        <v>799</v>
      </c>
      <c r="C129" s="240" t="s">
        <v>2</v>
      </c>
      <c r="D129" s="242" t="s">
        <v>1225</v>
      </c>
      <c r="E129" s="151">
        <v>108966.78947368423</v>
      </c>
      <c r="F129" s="241">
        <v>20703.690000000002</v>
      </c>
      <c r="G129" s="459" t="s">
        <v>169</v>
      </c>
      <c r="H129" s="241"/>
      <c r="I129" s="829"/>
      <c r="J129" s="829"/>
      <c r="K129" s="829"/>
      <c r="L129" s="829"/>
      <c r="M129" s="829"/>
      <c r="N129" s="829"/>
    </row>
    <row r="130" spans="1:14" ht="13.5" customHeight="1" x14ac:dyDescent="0.25">
      <c r="A130" s="680" t="s">
        <v>858</v>
      </c>
      <c r="B130" s="680"/>
      <c r="C130" s="680"/>
      <c r="D130" s="680"/>
      <c r="E130" s="680"/>
      <c r="F130" s="680"/>
      <c r="G130" s="680"/>
      <c r="H130" s="680"/>
      <c r="I130" s="680"/>
      <c r="J130" s="680"/>
      <c r="K130" s="680"/>
      <c r="L130" s="680"/>
      <c r="M130" s="680"/>
      <c r="N130" s="680"/>
    </row>
    <row r="131" spans="1:14" ht="13.5" customHeight="1" x14ac:dyDescent="0.25">
      <c r="A131" s="154" t="s">
        <v>859</v>
      </c>
      <c r="B131" s="155" t="s">
        <v>860</v>
      </c>
      <c r="C131" s="155" t="s">
        <v>2</v>
      </c>
      <c r="D131" s="155">
        <v>175</v>
      </c>
      <c r="E131" s="151" t="s">
        <v>169</v>
      </c>
      <c r="F131" s="146"/>
      <c r="G131" s="459" t="s">
        <v>169</v>
      </c>
      <c r="H131" s="146"/>
      <c r="I131" s="696"/>
      <c r="J131" s="696"/>
      <c r="K131" s="696"/>
      <c r="L131" s="696"/>
      <c r="M131" s="696"/>
      <c r="N131" s="696"/>
    </row>
    <row r="132" spans="1:14" ht="13.5" customHeight="1" x14ac:dyDescent="0.25">
      <c r="A132" s="154" t="s">
        <v>861</v>
      </c>
      <c r="B132" s="155" t="s">
        <v>860</v>
      </c>
      <c r="C132" s="155" t="s">
        <v>2</v>
      </c>
      <c r="D132" s="155">
        <v>175</v>
      </c>
      <c r="E132" s="151" t="s">
        <v>169</v>
      </c>
      <c r="F132" s="146"/>
      <c r="G132" s="459" t="s">
        <v>169</v>
      </c>
      <c r="H132" s="146"/>
      <c r="I132" s="696"/>
      <c r="J132" s="696"/>
      <c r="K132" s="696"/>
      <c r="L132" s="696"/>
      <c r="M132" s="696"/>
      <c r="N132" s="696"/>
    </row>
    <row r="133" spans="1:14" ht="13.5" customHeight="1" x14ac:dyDescent="0.25">
      <c r="A133" s="154" t="s">
        <v>862</v>
      </c>
      <c r="B133" s="155" t="s">
        <v>860</v>
      </c>
      <c r="C133" s="155" t="s">
        <v>2</v>
      </c>
      <c r="D133" s="155">
        <v>175</v>
      </c>
      <c r="E133" s="151" t="s">
        <v>169</v>
      </c>
      <c r="F133" s="146"/>
      <c r="G133" s="459" t="s">
        <v>169</v>
      </c>
      <c r="H133" s="146"/>
      <c r="I133" s="696"/>
      <c r="J133" s="696"/>
      <c r="K133" s="696"/>
      <c r="L133" s="696"/>
      <c r="M133" s="696"/>
      <c r="N133" s="696"/>
    </row>
    <row r="134" spans="1:14" s="316" customFormat="1" ht="13.5" customHeight="1" x14ac:dyDescent="0.25">
      <c r="A134" s="680" t="s">
        <v>1536</v>
      </c>
      <c r="B134" s="680"/>
      <c r="C134" s="680"/>
      <c r="D134" s="680"/>
      <c r="E134" s="680"/>
      <c r="F134" s="680"/>
      <c r="G134" s="680"/>
      <c r="H134" s="680"/>
      <c r="I134" s="680"/>
      <c r="J134" s="680"/>
      <c r="K134" s="680"/>
      <c r="L134" s="680"/>
      <c r="M134" s="680"/>
      <c r="N134" s="680"/>
    </row>
    <row r="135" spans="1:14" s="316" customFormat="1" ht="13.5" customHeight="1" x14ac:dyDescent="0.25">
      <c r="A135" s="659" t="s">
        <v>1537</v>
      </c>
      <c r="B135" s="661"/>
      <c r="C135" s="390" t="s">
        <v>136</v>
      </c>
      <c r="D135" s="390" t="s">
        <v>1525</v>
      </c>
      <c r="E135" s="151" t="s">
        <v>167</v>
      </c>
      <c r="F135" s="397">
        <v>4660.1268000000009</v>
      </c>
      <c r="G135" s="459" t="s">
        <v>169</v>
      </c>
      <c r="H135" s="397"/>
      <c r="I135" s="826"/>
      <c r="J135" s="811"/>
      <c r="K135" s="811"/>
      <c r="L135" s="811"/>
      <c r="M135" s="811"/>
      <c r="N135" s="828"/>
    </row>
    <row r="136" spans="1:14" s="316" customFormat="1" ht="13.5" customHeight="1" x14ac:dyDescent="0.25">
      <c r="A136" s="660"/>
      <c r="B136" s="662"/>
      <c r="C136" s="390" t="s">
        <v>2</v>
      </c>
      <c r="D136" s="390" t="s">
        <v>1215</v>
      </c>
      <c r="E136" s="151">
        <v>266420.39999999997</v>
      </c>
      <c r="F136" s="397">
        <v>46623.569999999992</v>
      </c>
      <c r="G136" s="459" t="s">
        <v>169</v>
      </c>
      <c r="H136" s="397"/>
      <c r="I136" s="709"/>
      <c r="J136" s="710"/>
      <c r="K136" s="710"/>
      <c r="L136" s="710"/>
      <c r="M136" s="710"/>
      <c r="N136" s="711"/>
    </row>
    <row r="137" spans="1:14" s="316" customFormat="1" ht="13.5" customHeight="1" x14ac:dyDescent="0.25">
      <c r="A137" s="659" t="s">
        <v>1538</v>
      </c>
      <c r="B137" s="661"/>
      <c r="C137" s="390" t="s">
        <v>136</v>
      </c>
      <c r="D137" s="390" t="s">
        <v>1525</v>
      </c>
      <c r="E137" s="151" t="s">
        <v>169</v>
      </c>
      <c r="F137" s="397"/>
      <c r="G137" s="459" t="s">
        <v>169</v>
      </c>
      <c r="H137" s="397"/>
      <c r="I137" s="826"/>
      <c r="J137" s="811"/>
      <c r="K137" s="811"/>
      <c r="L137" s="811"/>
      <c r="M137" s="811"/>
      <c r="N137" s="828"/>
    </row>
    <row r="138" spans="1:14" s="316" customFormat="1" ht="13.5" customHeight="1" x14ac:dyDescent="0.25">
      <c r="A138" s="660"/>
      <c r="B138" s="662"/>
      <c r="C138" s="390" t="s">
        <v>2</v>
      </c>
      <c r="D138" s="390" t="s">
        <v>1215</v>
      </c>
      <c r="E138" s="151" t="s">
        <v>169</v>
      </c>
      <c r="F138" s="397"/>
      <c r="G138" s="459" t="s">
        <v>169</v>
      </c>
      <c r="H138" s="397"/>
      <c r="I138" s="709"/>
      <c r="J138" s="710"/>
      <c r="K138" s="710"/>
      <c r="L138" s="710"/>
      <c r="M138" s="710"/>
      <c r="N138" s="711"/>
    </row>
    <row r="139" spans="1:14" s="316" customFormat="1" ht="13.5" customHeight="1" x14ac:dyDescent="0.25">
      <c r="A139" s="680" t="s">
        <v>1539</v>
      </c>
      <c r="B139" s="680"/>
      <c r="C139" s="680"/>
      <c r="D139" s="680"/>
      <c r="E139" s="680"/>
      <c r="F139" s="680"/>
      <c r="G139" s="680"/>
      <c r="H139" s="680"/>
      <c r="I139" s="680"/>
      <c r="J139" s="680"/>
      <c r="K139" s="680"/>
      <c r="L139" s="680"/>
      <c r="M139" s="680"/>
      <c r="N139" s="680"/>
    </row>
    <row r="140" spans="1:14" s="316" customFormat="1" ht="13.5" customHeight="1" x14ac:dyDescent="0.25">
      <c r="A140" s="659" t="s">
        <v>1541</v>
      </c>
      <c r="B140" s="661"/>
      <c r="C140" s="390" t="s">
        <v>136</v>
      </c>
      <c r="D140" s="390" t="s">
        <v>1525</v>
      </c>
      <c r="E140" s="151" t="s">
        <v>169</v>
      </c>
      <c r="F140" s="397"/>
      <c r="G140" s="459" t="s">
        <v>169</v>
      </c>
      <c r="H140" s="397"/>
      <c r="I140" s="826"/>
      <c r="J140" s="811"/>
      <c r="K140" s="811"/>
      <c r="L140" s="811"/>
      <c r="M140" s="811"/>
      <c r="N140" s="828"/>
    </row>
    <row r="141" spans="1:14" s="316" customFormat="1" ht="13.5" customHeight="1" x14ac:dyDescent="0.25">
      <c r="A141" s="660"/>
      <c r="B141" s="662"/>
      <c r="C141" s="390" t="s">
        <v>2</v>
      </c>
      <c r="D141" s="390" t="s">
        <v>1215</v>
      </c>
      <c r="E141" s="151" t="s">
        <v>169</v>
      </c>
      <c r="F141" s="397"/>
      <c r="G141" s="459" t="s">
        <v>169</v>
      </c>
      <c r="H141" s="397"/>
      <c r="I141" s="709"/>
      <c r="J141" s="710"/>
      <c r="K141" s="710"/>
      <c r="L141" s="710"/>
      <c r="M141" s="710"/>
      <c r="N141" s="711"/>
    </row>
    <row r="142" spans="1:14" s="316" customFormat="1" ht="13.5" customHeight="1" x14ac:dyDescent="0.25">
      <c r="A142" s="659" t="s">
        <v>1540</v>
      </c>
      <c r="B142" s="661"/>
      <c r="C142" s="390" t="s">
        <v>136</v>
      </c>
      <c r="D142" s="390" t="s">
        <v>1525</v>
      </c>
      <c r="E142" s="151" t="s">
        <v>167</v>
      </c>
      <c r="F142" s="397">
        <v>4412.3267999999998</v>
      </c>
      <c r="G142" s="459" t="s">
        <v>169</v>
      </c>
      <c r="H142" s="397"/>
      <c r="I142" s="826"/>
      <c r="J142" s="811"/>
      <c r="K142" s="811"/>
      <c r="L142" s="811"/>
      <c r="M142" s="811"/>
      <c r="N142" s="828"/>
    </row>
    <row r="143" spans="1:14" s="316" customFormat="1" ht="13.5" customHeight="1" x14ac:dyDescent="0.25">
      <c r="A143" s="660"/>
      <c r="B143" s="662"/>
      <c r="C143" s="390" t="s">
        <v>2</v>
      </c>
      <c r="D143" s="390" t="s">
        <v>1215</v>
      </c>
      <c r="E143" s="151">
        <v>245377.06666666668</v>
      </c>
      <c r="F143" s="397">
        <v>44167.872000000003</v>
      </c>
      <c r="G143" s="459" t="s">
        <v>169</v>
      </c>
      <c r="H143" s="397"/>
      <c r="I143" s="709"/>
      <c r="J143" s="710"/>
      <c r="K143" s="710"/>
      <c r="L143" s="710"/>
      <c r="M143" s="710"/>
      <c r="N143" s="711"/>
    </row>
    <row r="144" spans="1:14" s="316" customFormat="1" ht="13.5" customHeight="1" x14ac:dyDescent="0.25">
      <c r="A144" s="659" t="s">
        <v>1542</v>
      </c>
      <c r="B144" s="661"/>
      <c r="C144" s="390" t="s">
        <v>136</v>
      </c>
      <c r="D144" s="390" t="s">
        <v>1525</v>
      </c>
      <c r="E144" s="151" t="s">
        <v>169</v>
      </c>
      <c r="F144" s="397"/>
      <c r="G144" s="459" t="s">
        <v>169</v>
      </c>
      <c r="H144" s="397"/>
      <c r="I144" s="826"/>
      <c r="J144" s="811"/>
      <c r="K144" s="811"/>
      <c r="L144" s="811"/>
      <c r="M144" s="811"/>
      <c r="N144" s="828"/>
    </row>
    <row r="145" spans="1:14" s="316" customFormat="1" ht="13.5" customHeight="1" x14ac:dyDescent="0.25">
      <c r="A145" s="660"/>
      <c r="B145" s="662"/>
      <c r="C145" s="390" t="s">
        <v>2</v>
      </c>
      <c r="D145" s="390" t="s">
        <v>1215</v>
      </c>
      <c r="E145" s="151" t="s">
        <v>169</v>
      </c>
      <c r="F145" s="397"/>
      <c r="G145" s="459" t="s">
        <v>169</v>
      </c>
      <c r="H145" s="397"/>
      <c r="I145" s="709"/>
      <c r="J145" s="710"/>
      <c r="K145" s="710"/>
      <c r="L145" s="710"/>
      <c r="M145" s="710"/>
      <c r="N145" s="711"/>
    </row>
    <row r="146" spans="1:14" ht="13.5" customHeight="1" x14ac:dyDescent="0.25">
      <c r="A146" s="680" t="s">
        <v>1897</v>
      </c>
      <c r="B146" s="680"/>
      <c r="C146" s="680"/>
      <c r="D146" s="680"/>
      <c r="E146" s="680"/>
      <c r="F146" s="680"/>
      <c r="G146" s="680"/>
      <c r="H146" s="680"/>
      <c r="I146" s="680"/>
      <c r="J146" s="680"/>
      <c r="K146" s="680"/>
      <c r="L146" s="680"/>
      <c r="M146" s="680"/>
      <c r="N146" s="680"/>
    </row>
    <row r="147" spans="1:14" ht="13.5" customHeight="1" x14ac:dyDescent="0.25">
      <c r="A147" s="462" t="s">
        <v>1900</v>
      </c>
      <c r="B147" s="461" t="s">
        <v>1898</v>
      </c>
      <c r="C147" s="461" t="s">
        <v>2</v>
      </c>
      <c r="D147" s="461" t="s">
        <v>1214</v>
      </c>
      <c r="E147" s="470" t="s">
        <v>169</v>
      </c>
      <c r="F147" s="463"/>
      <c r="G147" s="459" t="s">
        <v>169</v>
      </c>
      <c r="H147" s="463"/>
      <c r="I147" s="709"/>
      <c r="J147" s="710"/>
      <c r="K147" s="710"/>
      <c r="L147" s="710"/>
      <c r="M147" s="710"/>
      <c r="N147" s="711"/>
    </row>
    <row r="148" spans="1:14" s="316" customFormat="1" ht="13.5" customHeight="1" x14ac:dyDescent="0.25">
      <c r="A148" s="659" t="s">
        <v>1901</v>
      </c>
      <c r="B148" s="669" t="s">
        <v>1899</v>
      </c>
      <c r="C148" s="461" t="s">
        <v>136</v>
      </c>
      <c r="D148" s="465" t="s">
        <v>1525</v>
      </c>
      <c r="E148" s="470" t="s">
        <v>167</v>
      </c>
      <c r="F148" s="463">
        <v>3209.01</v>
      </c>
      <c r="G148" s="459" t="s">
        <v>169</v>
      </c>
      <c r="H148" s="463"/>
      <c r="I148" s="826"/>
      <c r="J148" s="811"/>
      <c r="K148" s="811"/>
      <c r="L148" s="811"/>
      <c r="M148" s="811"/>
      <c r="N148" s="828"/>
    </row>
    <row r="149" spans="1:14" ht="13.5" customHeight="1" x14ac:dyDescent="0.25">
      <c r="A149" s="660"/>
      <c r="B149" s="662"/>
      <c r="C149" s="461" t="s">
        <v>2</v>
      </c>
      <c r="D149" s="465" t="s">
        <v>1214</v>
      </c>
      <c r="E149" s="470" t="s">
        <v>169</v>
      </c>
      <c r="F149" s="463"/>
      <c r="G149" s="459" t="s">
        <v>169</v>
      </c>
      <c r="H149" s="463"/>
      <c r="I149" s="709"/>
      <c r="J149" s="710"/>
      <c r="K149" s="710"/>
      <c r="L149" s="710"/>
      <c r="M149" s="710"/>
      <c r="N149" s="711"/>
    </row>
    <row r="150" spans="1:14" ht="13.5" customHeight="1" x14ac:dyDescent="0.25">
      <c r="A150" s="680" t="s">
        <v>887</v>
      </c>
      <c r="B150" s="680"/>
      <c r="C150" s="680"/>
      <c r="D150" s="680"/>
      <c r="E150" s="680"/>
      <c r="F150" s="680"/>
      <c r="G150" s="680"/>
      <c r="H150" s="680"/>
      <c r="I150" s="680"/>
      <c r="J150" s="680"/>
      <c r="K150" s="680"/>
      <c r="L150" s="680"/>
      <c r="M150" s="680"/>
      <c r="N150" s="680"/>
    </row>
    <row r="151" spans="1:14" s="316" customFormat="1" ht="13.5" customHeight="1" x14ac:dyDescent="0.25">
      <c r="A151" s="681" t="s">
        <v>888</v>
      </c>
      <c r="B151" s="684" t="s">
        <v>1896</v>
      </c>
      <c r="C151" s="155" t="s">
        <v>136</v>
      </c>
      <c r="D151" s="155" t="s">
        <v>801</v>
      </c>
      <c r="E151" s="470" t="s">
        <v>167</v>
      </c>
      <c r="F151" s="146">
        <v>1075.452</v>
      </c>
      <c r="G151" s="459" t="s">
        <v>169</v>
      </c>
      <c r="H151" s="146"/>
      <c r="I151" s="826"/>
      <c r="J151" s="811"/>
      <c r="K151" s="811"/>
      <c r="L151" s="811"/>
      <c r="M151" s="811"/>
      <c r="N151" s="828"/>
    </row>
    <row r="152" spans="1:14" ht="13.5" customHeight="1" x14ac:dyDescent="0.25">
      <c r="A152" s="670"/>
      <c r="B152" s="669"/>
      <c r="C152" s="155" t="s">
        <v>136</v>
      </c>
      <c r="D152" s="155" t="s">
        <v>795</v>
      </c>
      <c r="E152" s="470" t="s">
        <v>167</v>
      </c>
      <c r="F152" s="146">
        <v>2158.3380000000002</v>
      </c>
      <c r="G152" s="459" t="s">
        <v>169</v>
      </c>
      <c r="H152" s="146"/>
      <c r="I152" s="807"/>
      <c r="J152" s="808"/>
      <c r="K152" s="808"/>
      <c r="L152" s="808"/>
      <c r="M152" s="808"/>
      <c r="N152" s="809"/>
    </row>
    <row r="153" spans="1:14" ht="13.5" customHeight="1" x14ac:dyDescent="0.25">
      <c r="A153" s="670"/>
      <c r="B153" s="669"/>
      <c r="C153" s="461" t="s">
        <v>136</v>
      </c>
      <c r="D153" s="461" t="s">
        <v>796</v>
      </c>
      <c r="E153" s="470" t="s">
        <v>167</v>
      </c>
      <c r="F153" s="463">
        <v>3211.4880000000003</v>
      </c>
      <c r="G153" s="459" t="s">
        <v>169</v>
      </c>
      <c r="H153" s="463"/>
      <c r="I153" s="807"/>
      <c r="J153" s="808"/>
      <c r="K153" s="808"/>
      <c r="L153" s="808"/>
      <c r="M153" s="808"/>
      <c r="N153" s="809"/>
    </row>
    <row r="154" spans="1:14" s="316" customFormat="1" ht="13.5" customHeight="1" x14ac:dyDescent="0.25">
      <c r="A154" s="660"/>
      <c r="B154" s="662"/>
      <c r="C154" s="155" t="s">
        <v>2</v>
      </c>
      <c r="D154" s="155">
        <v>180</v>
      </c>
      <c r="E154" s="151">
        <v>105618.8</v>
      </c>
      <c r="F154" s="146">
        <v>19011.383999999998</v>
      </c>
      <c r="G154" s="459" t="s">
        <v>169</v>
      </c>
      <c r="H154" s="146"/>
      <c r="I154" s="709"/>
      <c r="J154" s="710"/>
      <c r="K154" s="710"/>
      <c r="L154" s="710"/>
      <c r="M154" s="710"/>
      <c r="N154" s="711"/>
    </row>
    <row r="155" spans="1:14" ht="13.5" customHeight="1" x14ac:dyDescent="0.25">
      <c r="A155" s="681" t="s">
        <v>889</v>
      </c>
      <c r="B155" s="684" t="s">
        <v>1896</v>
      </c>
      <c r="C155" s="155" t="s">
        <v>136</v>
      </c>
      <c r="D155" s="155" t="s">
        <v>795</v>
      </c>
      <c r="E155" s="470" t="s">
        <v>167</v>
      </c>
      <c r="F155" s="146">
        <v>2214.0930000000003</v>
      </c>
      <c r="G155" s="459" t="s">
        <v>169</v>
      </c>
      <c r="H155" s="146"/>
      <c r="I155" s="826"/>
      <c r="J155" s="811"/>
      <c r="K155" s="811"/>
      <c r="L155" s="811"/>
      <c r="M155" s="811"/>
      <c r="N155" s="828"/>
    </row>
    <row r="156" spans="1:14" ht="13.5" customHeight="1" x14ac:dyDescent="0.25">
      <c r="A156" s="670"/>
      <c r="B156" s="669"/>
      <c r="C156" s="461" t="s">
        <v>136</v>
      </c>
      <c r="D156" s="461" t="s">
        <v>796</v>
      </c>
      <c r="E156" s="470" t="s">
        <v>167</v>
      </c>
      <c r="F156" s="463">
        <v>3298.2180000000003</v>
      </c>
      <c r="G156" s="459" t="s">
        <v>169</v>
      </c>
      <c r="H156" s="463"/>
      <c r="I156" s="807"/>
      <c r="J156" s="808"/>
      <c r="K156" s="808"/>
      <c r="L156" s="808"/>
      <c r="M156" s="808"/>
      <c r="N156" s="809"/>
    </row>
    <row r="157" spans="1:14" ht="13.5" customHeight="1" x14ac:dyDescent="0.25">
      <c r="A157" s="660"/>
      <c r="B157" s="662"/>
      <c r="C157" s="155" t="s">
        <v>2</v>
      </c>
      <c r="D157" s="155">
        <v>180</v>
      </c>
      <c r="E157" s="151">
        <v>113781.5</v>
      </c>
      <c r="F157" s="146">
        <v>20480.669999999998</v>
      </c>
      <c r="G157" s="459" t="s">
        <v>169</v>
      </c>
      <c r="H157" s="146"/>
      <c r="I157" s="709"/>
      <c r="J157" s="710"/>
      <c r="K157" s="710"/>
      <c r="L157" s="710"/>
      <c r="M157" s="710"/>
      <c r="N157" s="711"/>
    </row>
    <row r="158" spans="1:14" s="316" customFormat="1" ht="13.5" customHeight="1" x14ac:dyDescent="0.25">
      <c r="A158" s="681" t="s">
        <v>890</v>
      </c>
      <c r="B158" s="684" t="s">
        <v>1896</v>
      </c>
      <c r="C158" s="155" t="s">
        <v>136</v>
      </c>
      <c r="D158" s="155" t="s">
        <v>801</v>
      </c>
      <c r="E158" s="470" t="s">
        <v>167</v>
      </c>
      <c r="F158" s="146">
        <v>1094.037</v>
      </c>
      <c r="G158" s="459" t="s">
        <v>169</v>
      </c>
      <c r="H158" s="146"/>
      <c r="I158" s="826"/>
      <c r="J158" s="811"/>
      <c r="K158" s="811"/>
      <c r="L158" s="811"/>
      <c r="M158" s="811"/>
      <c r="N158" s="828"/>
    </row>
    <row r="159" spans="1:14" ht="13.5" customHeight="1" x14ac:dyDescent="0.25">
      <c r="A159" s="670"/>
      <c r="B159" s="669"/>
      <c r="C159" s="461" t="s">
        <v>136</v>
      </c>
      <c r="D159" s="461" t="s">
        <v>795</v>
      </c>
      <c r="E159" s="470" t="s">
        <v>167</v>
      </c>
      <c r="F159" s="463">
        <v>2195.5080000000003</v>
      </c>
      <c r="G159" s="459" t="s">
        <v>169</v>
      </c>
      <c r="H159" s="463"/>
      <c r="I159" s="807"/>
      <c r="J159" s="808"/>
      <c r="K159" s="808"/>
      <c r="L159" s="808"/>
      <c r="M159" s="808"/>
      <c r="N159" s="809"/>
    </row>
    <row r="160" spans="1:14" ht="13.5" customHeight="1" x14ac:dyDescent="0.25">
      <c r="A160" s="670"/>
      <c r="B160" s="669"/>
      <c r="C160" s="155" t="s">
        <v>136</v>
      </c>
      <c r="D160" s="155" t="s">
        <v>796</v>
      </c>
      <c r="E160" s="470" t="s">
        <v>167</v>
      </c>
      <c r="F160" s="146">
        <v>3261.0480000000002</v>
      </c>
      <c r="G160" s="459" t="s">
        <v>169</v>
      </c>
      <c r="H160" s="146"/>
      <c r="I160" s="807"/>
      <c r="J160" s="808"/>
      <c r="K160" s="808"/>
      <c r="L160" s="808"/>
      <c r="M160" s="808"/>
      <c r="N160" s="809"/>
    </row>
    <row r="161" spans="1:14" s="316" customFormat="1" ht="13.5" customHeight="1" x14ac:dyDescent="0.25">
      <c r="A161" s="660"/>
      <c r="B161" s="662"/>
      <c r="C161" s="155" t="s">
        <v>2</v>
      </c>
      <c r="D161" s="155">
        <v>180</v>
      </c>
      <c r="E161" s="151">
        <v>107326.56666666668</v>
      </c>
      <c r="F161" s="146">
        <v>19318.781999999999</v>
      </c>
      <c r="G161" s="459" t="s">
        <v>169</v>
      </c>
      <c r="H161" s="146"/>
      <c r="I161" s="709"/>
      <c r="J161" s="710"/>
      <c r="K161" s="710"/>
      <c r="L161" s="710"/>
      <c r="M161" s="710"/>
      <c r="N161" s="711"/>
    </row>
    <row r="162" spans="1:14" ht="13.5" customHeight="1" x14ac:dyDescent="0.25">
      <c r="A162" s="681" t="s">
        <v>891</v>
      </c>
      <c r="B162" s="684" t="s">
        <v>1896</v>
      </c>
      <c r="C162" s="461" t="s">
        <v>136</v>
      </c>
      <c r="D162" s="461" t="s">
        <v>795</v>
      </c>
      <c r="E162" s="470" t="s">
        <v>167</v>
      </c>
      <c r="F162" s="146">
        <v>2214.0930000000003</v>
      </c>
      <c r="G162" s="459" t="s">
        <v>169</v>
      </c>
      <c r="H162" s="146"/>
      <c r="I162" s="826"/>
      <c r="J162" s="811"/>
      <c r="K162" s="811"/>
      <c r="L162" s="811"/>
      <c r="M162" s="811"/>
      <c r="N162" s="828"/>
    </row>
    <row r="163" spans="1:14" ht="13.5" customHeight="1" x14ac:dyDescent="0.25">
      <c r="A163" s="670"/>
      <c r="B163" s="669"/>
      <c r="C163" s="461" t="s">
        <v>136</v>
      </c>
      <c r="D163" s="461" t="s">
        <v>796</v>
      </c>
      <c r="E163" s="470" t="s">
        <v>167</v>
      </c>
      <c r="F163" s="463">
        <v>3298.2180000000003</v>
      </c>
      <c r="G163" s="459" t="s">
        <v>169</v>
      </c>
      <c r="H163" s="463"/>
      <c r="I163" s="807"/>
      <c r="J163" s="808"/>
      <c r="K163" s="808"/>
      <c r="L163" s="808"/>
      <c r="M163" s="808"/>
      <c r="N163" s="809"/>
    </row>
    <row r="164" spans="1:14" s="316" customFormat="1" ht="13.5" customHeight="1" x14ac:dyDescent="0.25">
      <c r="A164" s="660"/>
      <c r="B164" s="662"/>
      <c r="C164" s="155" t="s">
        <v>2</v>
      </c>
      <c r="D164" s="155">
        <v>180</v>
      </c>
      <c r="E164" s="151">
        <v>113781.5</v>
      </c>
      <c r="F164" s="146">
        <v>20480.669999999998</v>
      </c>
      <c r="G164" s="459" t="s">
        <v>169</v>
      </c>
      <c r="H164" s="146"/>
      <c r="I164" s="709"/>
      <c r="J164" s="710"/>
      <c r="K164" s="710"/>
      <c r="L164" s="710"/>
      <c r="M164" s="710"/>
      <c r="N164" s="711"/>
    </row>
    <row r="165" spans="1:14" ht="13.5" customHeight="1" x14ac:dyDescent="0.25">
      <c r="A165" s="681" t="s">
        <v>892</v>
      </c>
      <c r="B165" s="684" t="s">
        <v>893</v>
      </c>
      <c r="C165" s="461" t="s">
        <v>136</v>
      </c>
      <c r="D165" s="461" t="s">
        <v>795</v>
      </c>
      <c r="E165" s="470" t="s">
        <v>167</v>
      </c>
      <c r="F165" s="146">
        <v>2517.6479999999997</v>
      </c>
      <c r="G165" s="459" t="s">
        <v>169</v>
      </c>
      <c r="H165" s="146"/>
      <c r="I165" s="826"/>
      <c r="J165" s="811"/>
      <c r="K165" s="811"/>
      <c r="L165" s="811"/>
      <c r="M165" s="811"/>
      <c r="N165" s="828"/>
    </row>
    <row r="166" spans="1:14" ht="13.5" customHeight="1" x14ac:dyDescent="0.25">
      <c r="A166" s="670"/>
      <c r="B166" s="669"/>
      <c r="C166" s="461" t="s">
        <v>136</v>
      </c>
      <c r="D166" s="461" t="s">
        <v>796</v>
      </c>
      <c r="E166" s="470" t="s">
        <v>167</v>
      </c>
      <c r="F166" s="463">
        <v>3738.0630000000001</v>
      </c>
      <c r="G166" s="459" t="s">
        <v>169</v>
      </c>
      <c r="H166" s="463"/>
      <c r="I166" s="807"/>
      <c r="J166" s="808"/>
      <c r="K166" s="808"/>
      <c r="L166" s="808"/>
      <c r="M166" s="808"/>
      <c r="N166" s="809"/>
    </row>
    <row r="167" spans="1:14" s="316" customFormat="1" ht="13.5" customHeight="1" x14ac:dyDescent="0.25">
      <c r="A167" s="660"/>
      <c r="B167" s="662"/>
      <c r="C167" s="461" t="s">
        <v>2</v>
      </c>
      <c r="D167" s="461">
        <v>180</v>
      </c>
      <c r="E167" s="151">
        <v>130232.66666666667</v>
      </c>
      <c r="F167" s="146">
        <v>23441.88</v>
      </c>
      <c r="G167" s="459" t="s">
        <v>169</v>
      </c>
      <c r="H167" s="146"/>
      <c r="I167" s="709"/>
      <c r="J167" s="710"/>
      <c r="K167" s="710"/>
      <c r="L167" s="710"/>
      <c r="M167" s="710"/>
      <c r="N167" s="711"/>
    </row>
    <row r="168" spans="1:14" ht="13.5" customHeight="1" x14ac:dyDescent="0.25">
      <c r="A168" s="681" t="s">
        <v>894</v>
      </c>
      <c r="B168" s="684"/>
      <c r="C168" s="461" t="s">
        <v>136</v>
      </c>
      <c r="D168" s="461" t="s">
        <v>795</v>
      </c>
      <c r="E168" s="470" t="s">
        <v>167</v>
      </c>
      <c r="F168" s="146">
        <v>2375.1630000000005</v>
      </c>
      <c r="G168" s="459" t="s">
        <v>169</v>
      </c>
      <c r="H168" s="146"/>
      <c r="I168" s="826"/>
      <c r="J168" s="811"/>
      <c r="K168" s="811"/>
      <c r="L168" s="811"/>
      <c r="M168" s="811"/>
      <c r="N168" s="828"/>
    </row>
    <row r="169" spans="1:14" s="316" customFormat="1" ht="13.5" customHeight="1" x14ac:dyDescent="0.25">
      <c r="A169" s="670"/>
      <c r="B169" s="669"/>
      <c r="C169" s="461" t="s">
        <v>136</v>
      </c>
      <c r="D169" s="461" t="s">
        <v>796</v>
      </c>
      <c r="E169" s="470" t="s">
        <v>167</v>
      </c>
      <c r="F169" s="463">
        <v>3508.8480000000004</v>
      </c>
      <c r="G169" s="459" t="s">
        <v>169</v>
      </c>
      <c r="H169" s="463"/>
      <c r="I169" s="807"/>
      <c r="J169" s="808"/>
      <c r="K169" s="808"/>
      <c r="L169" s="808"/>
      <c r="M169" s="808"/>
      <c r="N169" s="809"/>
    </row>
    <row r="170" spans="1:14" s="316" customFormat="1" ht="13.5" customHeight="1" x14ac:dyDescent="0.25">
      <c r="A170" s="660"/>
      <c r="B170" s="662"/>
      <c r="C170" s="461" t="s">
        <v>2</v>
      </c>
      <c r="D170" s="461">
        <v>180</v>
      </c>
      <c r="E170" s="151">
        <v>122867.5</v>
      </c>
      <c r="F170" s="146">
        <v>22116.149999999998</v>
      </c>
      <c r="G170" s="459" t="s">
        <v>169</v>
      </c>
      <c r="H170" s="146"/>
      <c r="I170" s="709"/>
      <c r="J170" s="710"/>
      <c r="K170" s="710"/>
      <c r="L170" s="710"/>
      <c r="M170" s="710"/>
      <c r="N170" s="711"/>
    </row>
    <row r="171" spans="1:14" ht="13.5" customHeight="1" x14ac:dyDescent="0.25">
      <c r="A171" s="681" t="s">
        <v>895</v>
      </c>
      <c r="B171" s="684"/>
      <c r="C171" s="461" t="s">
        <v>136</v>
      </c>
      <c r="D171" s="461" t="s">
        <v>795</v>
      </c>
      <c r="E171" s="470" t="s">
        <v>167</v>
      </c>
      <c r="F171" s="146">
        <v>2375.1630000000005</v>
      </c>
      <c r="G171" s="459" t="s">
        <v>169</v>
      </c>
      <c r="H171" s="146"/>
      <c r="I171" s="826"/>
      <c r="J171" s="811"/>
      <c r="K171" s="811"/>
      <c r="L171" s="811"/>
      <c r="M171" s="811"/>
      <c r="N171" s="828"/>
    </row>
    <row r="172" spans="1:14" ht="13.5" customHeight="1" x14ac:dyDescent="0.25">
      <c r="A172" s="670"/>
      <c r="B172" s="669"/>
      <c r="C172" s="461" t="s">
        <v>136</v>
      </c>
      <c r="D172" s="461" t="s">
        <v>796</v>
      </c>
      <c r="E172" s="470" t="s">
        <v>167</v>
      </c>
      <c r="F172" s="463">
        <v>3508.8480000000004</v>
      </c>
      <c r="G172" s="459" t="s">
        <v>169</v>
      </c>
      <c r="H172" s="463"/>
      <c r="I172" s="807"/>
      <c r="J172" s="808"/>
      <c r="K172" s="808"/>
      <c r="L172" s="808"/>
      <c r="M172" s="808"/>
      <c r="N172" s="809"/>
    </row>
    <row r="173" spans="1:14" ht="13.5" customHeight="1" x14ac:dyDescent="0.25">
      <c r="A173" s="660"/>
      <c r="B173" s="662"/>
      <c r="C173" s="461" t="s">
        <v>2</v>
      </c>
      <c r="D173" s="461">
        <v>180</v>
      </c>
      <c r="E173" s="151">
        <v>122867.5</v>
      </c>
      <c r="F173" s="146">
        <v>22116.149999999998</v>
      </c>
      <c r="G173" s="459" t="s">
        <v>169</v>
      </c>
      <c r="H173" s="146"/>
      <c r="I173" s="709"/>
      <c r="J173" s="710"/>
      <c r="K173" s="710"/>
      <c r="L173" s="710"/>
      <c r="M173" s="710"/>
      <c r="N173" s="711"/>
    </row>
    <row r="174" spans="1:14" ht="13.5" customHeight="1" x14ac:dyDescent="0.25">
      <c r="A174" s="659" t="s">
        <v>896</v>
      </c>
      <c r="B174" s="661"/>
      <c r="C174" s="461" t="s">
        <v>136</v>
      </c>
      <c r="D174" s="461" t="s">
        <v>795</v>
      </c>
      <c r="E174" s="470" t="s">
        <v>167</v>
      </c>
      <c r="F174" s="463">
        <v>2375.1630000000005</v>
      </c>
      <c r="G174" s="459" t="s">
        <v>169</v>
      </c>
      <c r="H174" s="463"/>
      <c r="I174" s="826"/>
      <c r="J174" s="811"/>
      <c r="K174" s="811"/>
      <c r="L174" s="811"/>
      <c r="M174" s="811"/>
      <c r="N174" s="828"/>
    </row>
    <row r="175" spans="1:14" ht="13.5" customHeight="1" x14ac:dyDescent="0.25">
      <c r="A175" s="670"/>
      <c r="B175" s="669"/>
      <c r="C175" s="461" t="s">
        <v>136</v>
      </c>
      <c r="D175" s="461" t="s">
        <v>796</v>
      </c>
      <c r="E175" s="470" t="s">
        <v>167</v>
      </c>
      <c r="F175" s="463">
        <v>3508.8480000000004</v>
      </c>
      <c r="G175" s="459" t="s">
        <v>169</v>
      </c>
      <c r="H175" s="463"/>
      <c r="I175" s="807"/>
      <c r="J175" s="808"/>
      <c r="K175" s="808"/>
      <c r="L175" s="808"/>
      <c r="M175" s="808"/>
      <c r="N175" s="809"/>
    </row>
    <row r="176" spans="1:14" ht="13.5" customHeight="1" x14ac:dyDescent="0.25">
      <c r="A176" s="660"/>
      <c r="B176" s="662"/>
      <c r="C176" s="461" t="s">
        <v>2</v>
      </c>
      <c r="D176" s="461">
        <v>180</v>
      </c>
      <c r="E176" s="151">
        <v>126687.75</v>
      </c>
      <c r="F176" s="146">
        <v>22803.794999999998</v>
      </c>
      <c r="G176" s="459" t="s">
        <v>169</v>
      </c>
      <c r="H176" s="146"/>
      <c r="I176" s="709"/>
      <c r="J176" s="710"/>
      <c r="K176" s="710"/>
      <c r="L176" s="710"/>
      <c r="M176" s="710"/>
      <c r="N176" s="711"/>
    </row>
    <row r="177" spans="1:14" ht="13.5" customHeight="1" x14ac:dyDescent="0.25">
      <c r="A177" s="154" t="s">
        <v>897</v>
      </c>
      <c r="B177" s="155"/>
      <c r="C177" s="155" t="s">
        <v>2</v>
      </c>
      <c r="D177" s="155">
        <v>180</v>
      </c>
      <c r="E177" s="459" t="s">
        <v>169</v>
      </c>
      <c r="F177" s="146"/>
      <c r="G177" s="459" t="s">
        <v>169</v>
      </c>
      <c r="H177" s="146"/>
      <c r="I177" s="696"/>
      <c r="J177" s="696"/>
      <c r="K177" s="696"/>
      <c r="L177" s="696"/>
      <c r="M177" s="696"/>
      <c r="N177" s="696"/>
    </row>
    <row r="178" spans="1:14" ht="13.5" customHeight="1" x14ac:dyDescent="0.25"/>
    <row r="179" spans="1:14" ht="13.5" customHeight="1" x14ac:dyDescent="0.25"/>
    <row r="180" spans="1:14" ht="13.5" customHeight="1" x14ac:dyDescent="0.25"/>
    <row r="181" spans="1:14" ht="13.5" customHeight="1" x14ac:dyDescent="0.25"/>
    <row r="182" spans="1:14" ht="13.5" customHeight="1" x14ac:dyDescent="0.25"/>
    <row r="183" spans="1:14" ht="13.5" customHeight="1" x14ac:dyDescent="0.25"/>
    <row r="184" spans="1:14" ht="13.5" customHeight="1" x14ac:dyDescent="0.25"/>
    <row r="185" spans="1:14" ht="13.5" customHeight="1" x14ac:dyDescent="0.25"/>
    <row r="186" spans="1:14" ht="13.5" customHeight="1" x14ac:dyDescent="0.25"/>
    <row r="187" spans="1:14" ht="13.5" customHeight="1" x14ac:dyDescent="0.25"/>
    <row r="188" spans="1:14" ht="13.5" customHeight="1" x14ac:dyDescent="0.25"/>
    <row r="189" spans="1:14" ht="13.5" customHeight="1" x14ac:dyDescent="0.25"/>
    <row r="190" spans="1:14" ht="13.5" customHeight="1" x14ac:dyDescent="0.25"/>
    <row r="191" spans="1:14" ht="13.5" customHeight="1" x14ac:dyDescent="0.25"/>
    <row r="192" spans="1:14" ht="13.5" customHeight="1" x14ac:dyDescent="0.25"/>
  </sheetData>
  <sheetProtection password="FF69" sheet="1" objects="1" scenarios="1" formatCells="0" formatColumns="0" formatRows="0"/>
  <mergeCells count="231">
    <mergeCell ref="A150:N150"/>
    <mergeCell ref="B151:B154"/>
    <mergeCell ref="A151:A154"/>
    <mergeCell ref="B155:B157"/>
    <mergeCell ref="A155:A157"/>
    <mergeCell ref="A134:N134"/>
    <mergeCell ref="A139:N139"/>
    <mergeCell ref="I122:N124"/>
    <mergeCell ref="I127:N128"/>
    <mergeCell ref="I125:N126"/>
    <mergeCell ref="A146:N146"/>
    <mergeCell ref="I147:N147"/>
    <mergeCell ref="A148:A149"/>
    <mergeCell ref="B148:B149"/>
    <mergeCell ref="I148:N149"/>
    <mergeCell ref="I133:N133"/>
    <mergeCell ref="I99:N100"/>
    <mergeCell ref="I96:N98"/>
    <mergeCell ref="I94:N95"/>
    <mergeCell ref="A92:A93"/>
    <mergeCell ref="B92:B93"/>
    <mergeCell ref="I92:N93"/>
    <mergeCell ref="I109:N113"/>
    <mergeCell ref="I151:N154"/>
    <mergeCell ref="I155:N157"/>
    <mergeCell ref="I119:N120"/>
    <mergeCell ref="I114:N116"/>
    <mergeCell ref="A130:N130"/>
    <mergeCell ref="I131:N131"/>
    <mergeCell ref="I132:N132"/>
    <mergeCell ref="B122:B124"/>
    <mergeCell ref="A122:A124"/>
    <mergeCell ref="A109:A113"/>
    <mergeCell ref="B109:B113"/>
    <mergeCell ref="I117:N117"/>
    <mergeCell ref="B114:B116"/>
    <mergeCell ref="A114:A116"/>
    <mergeCell ref="A119:A120"/>
    <mergeCell ref="B119:B120"/>
    <mergeCell ref="I129:N129"/>
    <mergeCell ref="I88:N91"/>
    <mergeCell ref="I76:N77"/>
    <mergeCell ref="I78:N79"/>
    <mergeCell ref="I82:N83"/>
    <mergeCell ref="A75:N75"/>
    <mergeCell ref="A76:A77"/>
    <mergeCell ref="B76:B77"/>
    <mergeCell ref="I80:N80"/>
    <mergeCell ref="I81:N81"/>
    <mergeCell ref="B78:B79"/>
    <mergeCell ref="A78:A79"/>
    <mergeCell ref="B82:B83"/>
    <mergeCell ref="A82:A83"/>
    <mergeCell ref="B84:B85"/>
    <mergeCell ref="A84:A85"/>
    <mergeCell ref="B86:B87"/>
    <mergeCell ref="A86:A87"/>
    <mergeCell ref="B31:B32"/>
    <mergeCell ref="A31:A32"/>
    <mergeCell ref="B29:B30"/>
    <mergeCell ref="A29:A30"/>
    <mergeCell ref="B33:B34"/>
    <mergeCell ref="A33:A34"/>
    <mergeCell ref="I10:N10"/>
    <mergeCell ref="I9:N9"/>
    <mergeCell ref="A28:N28"/>
    <mergeCell ref="I29:N30"/>
    <mergeCell ref="I31:N32"/>
    <mergeCell ref="I33:N34"/>
    <mergeCell ref="M4:N5"/>
    <mergeCell ref="C1:D1"/>
    <mergeCell ref="E1:F1"/>
    <mergeCell ref="G1:I1"/>
    <mergeCell ref="J1:L1"/>
    <mergeCell ref="M1:N1"/>
    <mergeCell ref="A2:B2"/>
    <mergeCell ref="C2:I3"/>
    <mergeCell ref="J2:N2"/>
    <mergeCell ref="A3:B3"/>
    <mergeCell ref="J3:N3"/>
    <mergeCell ref="A4:A5"/>
    <mergeCell ref="B4:B5"/>
    <mergeCell ref="C4:C5"/>
    <mergeCell ref="D4:D5"/>
    <mergeCell ref="E4:F4"/>
    <mergeCell ref="G4:H4"/>
    <mergeCell ref="I4:L5"/>
    <mergeCell ref="A101:N101"/>
    <mergeCell ref="A105:A108"/>
    <mergeCell ref="I107:N107"/>
    <mergeCell ref="I108:N108"/>
    <mergeCell ref="A102:A104"/>
    <mergeCell ref="B102:B104"/>
    <mergeCell ref="I102:N104"/>
    <mergeCell ref="B105:B108"/>
    <mergeCell ref="I105:N105"/>
    <mergeCell ref="I106:N106"/>
    <mergeCell ref="A6:N6"/>
    <mergeCell ref="I7:N7"/>
    <mergeCell ref="I8:N8"/>
    <mergeCell ref="A22:N22"/>
    <mergeCell ref="A25:A27"/>
    <mergeCell ref="B25:B27"/>
    <mergeCell ref="A11:N11"/>
    <mergeCell ref="I12:N12"/>
    <mergeCell ref="I13:N13"/>
    <mergeCell ref="I17:N17"/>
    <mergeCell ref="I14:N14"/>
    <mergeCell ref="I15:N15"/>
    <mergeCell ref="I16:N16"/>
    <mergeCell ref="B23:B24"/>
    <mergeCell ref="A23:A24"/>
    <mergeCell ref="A18:N18"/>
    <mergeCell ref="A20:A21"/>
    <mergeCell ref="I19:N19"/>
    <mergeCell ref="I20:N21"/>
    <mergeCell ref="B20:B21"/>
    <mergeCell ref="B7:B9"/>
    <mergeCell ref="I25:N27"/>
    <mergeCell ref="I23:N24"/>
    <mergeCell ref="I177:N177"/>
    <mergeCell ref="B168:B170"/>
    <mergeCell ref="A168:A170"/>
    <mergeCell ref="B171:B173"/>
    <mergeCell ref="A171:A173"/>
    <mergeCell ref="B158:B161"/>
    <mergeCell ref="A158:A161"/>
    <mergeCell ref="B162:B164"/>
    <mergeCell ref="A162:A164"/>
    <mergeCell ref="B165:B167"/>
    <mergeCell ref="A165:A167"/>
    <mergeCell ref="I158:N161"/>
    <mergeCell ref="I162:N164"/>
    <mergeCell ref="I171:N173"/>
    <mergeCell ref="I168:N170"/>
    <mergeCell ref="I165:N167"/>
    <mergeCell ref="B174:B176"/>
    <mergeCell ref="A174:A176"/>
    <mergeCell ref="I174:N176"/>
    <mergeCell ref="A50:A51"/>
    <mergeCell ref="A48:A49"/>
    <mergeCell ref="B46:B47"/>
    <mergeCell ref="B44:B45"/>
    <mergeCell ref="A46:A47"/>
    <mergeCell ref="A44:A45"/>
    <mergeCell ref="B48:B49"/>
    <mergeCell ref="B50:B51"/>
    <mergeCell ref="I50:N51"/>
    <mergeCell ref="A52:N52"/>
    <mergeCell ref="I53:N53"/>
    <mergeCell ref="I54:N54"/>
    <mergeCell ref="I55:N55"/>
    <mergeCell ref="I67:N67"/>
    <mergeCell ref="I68:N68"/>
    <mergeCell ref="I69:N69"/>
    <mergeCell ref="I70:N70"/>
    <mergeCell ref="I71:N71"/>
    <mergeCell ref="I56:N56"/>
    <mergeCell ref="I57:N57"/>
    <mergeCell ref="I58:N58"/>
    <mergeCell ref="B65:B66"/>
    <mergeCell ref="A65:A66"/>
    <mergeCell ref="B67:B68"/>
    <mergeCell ref="A67:A68"/>
    <mergeCell ref="B73:B74"/>
    <mergeCell ref="A73:A74"/>
    <mergeCell ref="B71:B72"/>
    <mergeCell ref="I65:N65"/>
    <mergeCell ref="I66:N66"/>
    <mergeCell ref="I72:N72"/>
    <mergeCell ref="I35:N37"/>
    <mergeCell ref="I44:N45"/>
    <mergeCell ref="I46:N47"/>
    <mergeCell ref="I48:N49"/>
    <mergeCell ref="A43:N43"/>
    <mergeCell ref="B35:B37"/>
    <mergeCell ref="A35:A37"/>
    <mergeCell ref="B38:B39"/>
    <mergeCell ref="A38:A39"/>
    <mergeCell ref="B40:B42"/>
    <mergeCell ref="A40:A42"/>
    <mergeCell ref="I38:N39"/>
    <mergeCell ref="I40:N42"/>
    <mergeCell ref="I59:N59"/>
    <mergeCell ref="I60:N60"/>
    <mergeCell ref="I61:N61"/>
    <mergeCell ref="I62:N62"/>
    <mergeCell ref="I63:N63"/>
    <mergeCell ref="I64:N64"/>
    <mergeCell ref="B137:B138"/>
    <mergeCell ref="B135:B136"/>
    <mergeCell ref="A137:A138"/>
    <mergeCell ref="A135:A136"/>
    <mergeCell ref="I137:N138"/>
    <mergeCell ref="I135:N136"/>
    <mergeCell ref="I74:N74"/>
    <mergeCell ref="B60:B61"/>
    <mergeCell ref="A60:A61"/>
    <mergeCell ref="B62:B64"/>
    <mergeCell ref="A62:A64"/>
    <mergeCell ref="I73:N73"/>
    <mergeCell ref="B88:B91"/>
    <mergeCell ref="A88:A91"/>
    <mergeCell ref="A94:A95"/>
    <mergeCell ref="A99:A100"/>
    <mergeCell ref="B99:B100"/>
    <mergeCell ref="B94:B95"/>
    <mergeCell ref="A144:A145"/>
    <mergeCell ref="B144:B145"/>
    <mergeCell ref="I144:N145"/>
    <mergeCell ref="A142:A143"/>
    <mergeCell ref="B142:B143"/>
    <mergeCell ref="I142:N143"/>
    <mergeCell ref="A71:A72"/>
    <mergeCell ref="B69:B70"/>
    <mergeCell ref="A69:A70"/>
    <mergeCell ref="A125:A126"/>
    <mergeCell ref="I85:N85"/>
    <mergeCell ref="I86:N86"/>
    <mergeCell ref="I87:N87"/>
    <mergeCell ref="I84:N84"/>
    <mergeCell ref="B125:B126"/>
    <mergeCell ref="A140:A141"/>
    <mergeCell ref="B140:B141"/>
    <mergeCell ref="I140:N141"/>
    <mergeCell ref="B96:B98"/>
    <mergeCell ref="A96:A98"/>
    <mergeCell ref="A127:A128"/>
    <mergeCell ref="B127:B128"/>
    <mergeCell ref="I118:N118"/>
    <mergeCell ref="I121:N121"/>
  </mergeCells>
  <hyperlinks>
    <hyperlink ref="A3" r:id="rId1"/>
    <hyperlink ref="A1" location="Содержание!A1" display="Содержание"/>
    <hyperlink ref="B1" location="ТОМФЛОН!A1" display="ТОМФЛОН"/>
    <hyperlink ref="C1:D1" location="'Прайс СМАЗКИ'!A1" display="СМАЗКИ"/>
    <hyperlink ref="E1:F1" location="Масла!A1" display="МАСЛА"/>
    <hyperlink ref="G1" location="'ИНСТРУМЕНТ смазочный'!A1" display="ИНСТРУМЕНТ смазочный"/>
    <hyperlink ref="J1" location="'Антифризы,ТЖ'!A1" display="Антифризы,ТЖ"/>
    <hyperlink ref="M1" location="'Таблица аналогов'!A1" display="Таблица аналогов"/>
  </hyperlinks>
  <printOptions horizontalCentered="1"/>
  <pageMargins left="0.27559055118110237" right="0.27559055118110237" top="0.31496062992125984" bottom="0.31496062992125984" header="0" footer="0"/>
  <pageSetup paperSize="9" scale="69" orientation="portrait" r:id="rId2"/>
  <rowBreaks count="1" manualBreakCount="1">
    <brk id="87" max="13" man="1"/>
  </row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rgb="FF00B050"/>
  </sheetPr>
  <dimension ref="A1:O41"/>
  <sheetViews>
    <sheetView view="pageBreakPreview" zoomScale="90" zoomScaleNormal="60" zoomScaleSheetLayoutView="90" workbookViewId="0">
      <pane ySplit="5" topLeftCell="A6" activePane="bottomLeft" state="frozen"/>
      <selection pane="bottomLeft" activeCell="H1" sqref="H1:J1"/>
    </sheetView>
  </sheetViews>
  <sheetFormatPr defaultColWidth="9.140625" defaultRowHeight="12.75" x14ac:dyDescent="0.25"/>
  <cols>
    <col min="1" max="1" width="28.7109375" style="3" customWidth="1"/>
    <col min="2" max="2" width="15.42578125" style="290" customWidth="1"/>
    <col min="3" max="3" width="14.7109375" style="150" customWidth="1"/>
    <col min="4" max="4" width="14" style="150" customWidth="1"/>
    <col min="5" max="5" width="6" style="150" customWidth="1"/>
    <col min="6" max="6" width="10.28515625" style="148" customWidth="1"/>
    <col min="7" max="7" width="12.28515625" style="147" customWidth="1"/>
    <col min="8" max="8" width="6" style="3" customWidth="1"/>
    <col min="9" max="9" width="6" style="268" customWidth="1"/>
    <col min="10" max="12" width="6" style="3" customWidth="1"/>
    <col min="13" max="13" width="6" style="147" customWidth="1"/>
    <col min="14" max="14" width="4.5703125" style="148" customWidth="1"/>
    <col min="15" max="15" width="6.42578125" style="3" customWidth="1"/>
    <col min="16" max="36" width="8.28515625" style="3" customWidth="1"/>
    <col min="37" max="16384" width="9.140625" style="3"/>
  </cols>
  <sheetData>
    <row r="1" spans="1:15" s="263" customFormat="1" ht="18.75" customHeight="1" x14ac:dyDescent="0.25">
      <c r="A1" s="267" t="s">
        <v>1251</v>
      </c>
      <c r="B1" s="265" t="s">
        <v>393</v>
      </c>
      <c r="C1" s="291" t="s">
        <v>392</v>
      </c>
      <c r="D1" s="265" t="s">
        <v>726</v>
      </c>
      <c r="E1" s="555" t="s">
        <v>1248</v>
      </c>
      <c r="F1" s="555"/>
      <c r="G1" s="555"/>
      <c r="H1" s="738" t="s">
        <v>1252</v>
      </c>
      <c r="I1" s="738"/>
      <c r="J1" s="738"/>
      <c r="K1" s="738" t="s">
        <v>626</v>
      </c>
      <c r="L1" s="738"/>
      <c r="M1" s="738"/>
      <c r="N1" s="738"/>
    </row>
    <row r="2" spans="1:15" ht="24" customHeight="1" x14ac:dyDescent="0.25">
      <c r="A2" s="570" t="s">
        <v>1246</v>
      </c>
      <c r="B2" s="570"/>
      <c r="C2" s="569" t="s">
        <v>1489</v>
      </c>
      <c r="D2" s="569"/>
      <c r="E2" s="569"/>
      <c r="F2" s="569"/>
      <c r="G2" s="569"/>
      <c r="H2" s="744" t="s">
        <v>1311</v>
      </c>
      <c r="I2" s="744"/>
      <c r="J2" s="744"/>
      <c r="K2" s="744"/>
      <c r="L2" s="744"/>
      <c r="M2" s="744"/>
      <c r="N2" s="744"/>
      <c r="O2" s="276"/>
    </row>
    <row r="3" spans="1:15" ht="18.75" customHeight="1" x14ac:dyDescent="0.25">
      <c r="A3" s="743" t="s">
        <v>168</v>
      </c>
      <c r="B3" s="743"/>
      <c r="C3" s="746"/>
      <c r="D3" s="746"/>
      <c r="E3" s="746"/>
      <c r="F3" s="746"/>
      <c r="G3" s="746"/>
      <c r="H3" s="745" t="s">
        <v>1310</v>
      </c>
      <c r="I3" s="745"/>
      <c r="J3" s="745"/>
      <c r="K3" s="745"/>
      <c r="L3" s="745"/>
      <c r="M3" s="745"/>
      <c r="N3" s="745"/>
      <c r="O3" s="145"/>
    </row>
    <row r="4" spans="1:15" ht="23.25" customHeight="1" x14ac:dyDescent="0.25">
      <c r="A4" s="839" t="s">
        <v>0</v>
      </c>
      <c r="B4" s="843" t="s">
        <v>1179</v>
      </c>
      <c r="C4" s="845" t="s">
        <v>1178</v>
      </c>
      <c r="D4" s="846"/>
      <c r="E4" s="841" t="s">
        <v>4</v>
      </c>
      <c r="F4" s="248" t="s">
        <v>1189</v>
      </c>
      <c r="G4" s="245" t="s">
        <v>1309</v>
      </c>
      <c r="H4" s="853" t="s">
        <v>1180</v>
      </c>
      <c r="I4" s="854"/>
      <c r="J4" s="855"/>
      <c r="K4" s="849">
        <v>45309</v>
      </c>
      <c r="L4" s="850"/>
      <c r="M4" s="850"/>
      <c r="N4" s="850"/>
      <c r="O4" s="289"/>
    </row>
    <row r="5" spans="1:15" ht="11.25" customHeight="1" x14ac:dyDescent="0.25">
      <c r="A5" s="840"/>
      <c r="B5" s="844"/>
      <c r="C5" s="847"/>
      <c r="D5" s="848"/>
      <c r="E5" s="842"/>
      <c r="F5" s="168" t="s">
        <v>66</v>
      </c>
      <c r="G5" s="168" t="s">
        <v>66</v>
      </c>
      <c r="H5" s="856"/>
      <c r="I5" s="857"/>
      <c r="J5" s="858"/>
      <c r="K5" s="851"/>
      <c r="L5" s="852"/>
      <c r="M5" s="852"/>
      <c r="N5" s="852"/>
    </row>
    <row r="6" spans="1:15" ht="15.75" x14ac:dyDescent="0.25">
      <c r="A6" s="838" t="s">
        <v>1181</v>
      </c>
      <c r="B6" s="838"/>
      <c r="C6" s="838"/>
      <c r="D6" s="838"/>
      <c r="E6" s="838"/>
      <c r="F6" s="838"/>
      <c r="G6" s="838"/>
      <c r="H6" s="838"/>
      <c r="I6" s="838"/>
      <c r="J6" s="838"/>
      <c r="K6" s="838"/>
      <c r="L6" s="838"/>
      <c r="M6" s="838"/>
      <c r="N6" s="838"/>
    </row>
    <row r="7" spans="1:15" ht="17.25" customHeight="1" x14ac:dyDescent="0.25">
      <c r="A7" s="861" t="s">
        <v>1182</v>
      </c>
      <c r="B7" s="247" t="s">
        <v>1184</v>
      </c>
      <c r="C7" s="782" t="s">
        <v>1183</v>
      </c>
      <c r="D7" s="784"/>
      <c r="E7" s="243">
        <v>1.25</v>
      </c>
      <c r="F7" s="246">
        <v>1013.04</v>
      </c>
      <c r="G7" s="246"/>
      <c r="H7" s="712"/>
      <c r="I7" s="713"/>
      <c r="J7" s="713"/>
      <c r="K7" s="713"/>
      <c r="L7" s="713"/>
      <c r="M7" s="713"/>
      <c r="N7" s="714"/>
    </row>
    <row r="8" spans="1:15" s="316" customFormat="1" ht="17.25" customHeight="1" x14ac:dyDescent="0.25">
      <c r="A8" s="862"/>
      <c r="B8" s="247" t="s">
        <v>1360</v>
      </c>
      <c r="C8" s="782" t="s">
        <v>1361</v>
      </c>
      <c r="D8" s="784"/>
      <c r="E8" s="344">
        <v>1.25</v>
      </c>
      <c r="F8" s="246"/>
      <c r="G8" s="246"/>
      <c r="H8" s="712"/>
      <c r="I8" s="713"/>
      <c r="J8" s="713"/>
      <c r="K8" s="713"/>
      <c r="L8" s="713"/>
      <c r="M8" s="713"/>
      <c r="N8" s="714"/>
    </row>
    <row r="9" spans="1:15" ht="17.25" customHeight="1" x14ac:dyDescent="0.25">
      <c r="A9" s="247" t="s">
        <v>1185</v>
      </c>
      <c r="B9" s="247" t="s">
        <v>1186</v>
      </c>
      <c r="C9" s="782" t="s">
        <v>1183</v>
      </c>
      <c r="D9" s="784"/>
      <c r="E9" s="243">
        <v>1.25</v>
      </c>
      <c r="F9" s="246">
        <v>1154.1600000000001</v>
      </c>
      <c r="G9" s="246"/>
      <c r="H9" s="712"/>
      <c r="I9" s="713"/>
      <c r="J9" s="713"/>
      <c r="K9" s="713"/>
      <c r="L9" s="713"/>
      <c r="M9" s="713"/>
      <c r="N9" s="714"/>
    </row>
    <row r="10" spans="1:15" ht="17.25" customHeight="1" x14ac:dyDescent="0.25">
      <c r="A10" s="247" t="s">
        <v>1187</v>
      </c>
      <c r="B10" s="247" t="s">
        <v>1188</v>
      </c>
      <c r="C10" s="782" t="s">
        <v>1183</v>
      </c>
      <c r="D10" s="784"/>
      <c r="E10" s="243">
        <v>1.25</v>
      </c>
      <c r="F10" s="246">
        <v>1149.1200000000001</v>
      </c>
      <c r="G10" s="246"/>
      <c r="H10" s="712"/>
      <c r="I10" s="713"/>
      <c r="J10" s="713"/>
      <c r="K10" s="713"/>
      <c r="L10" s="713"/>
      <c r="M10" s="713"/>
      <c r="N10" s="714"/>
    </row>
    <row r="11" spans="1:15" ht="15.75" x14ac:dyDescent="0.25">
      <c r="A11" s="838" t="s">
        <v>1190</v>
      </c>
      <c r="B11" s="838"/>
      <c r="C11" s="838"/>
      <c r="D11" s="838"/>
      <c r="E11" s="838"/>
      <c r="F11" s="838"/>
      <c r="G11" s="838"/>
      <c r="H11" s="838"/>
      <c r="I11" s="838"/>
      <c r="J11" s="838"/>
      <c r="K11" s="838"/>
      <c r="L11" s="838"/>
      <c r="M11" s="838"/>
      <c r="N11" s="838"/>
    </row>
    <row r="12" spans="1:15" ht="14.25" customHeight="1" x14ac:dyDescent="0.25">
      <c r="A12" s="860" t="s">
        <v>1234</v>
      </c>
      <c r="B12" s="247">
        <v>42900</v>
      </c>
      <c r="C12" s="782" t="s">
        <v>1191</v>
      </c>
      <c r="D12" s="784"/>
      <c r="E12" s="239">
        <v>1.34</v>
      </c>
      <c r="F12" s="246">
        <v>1358.28</v>
      </c>
      <c r="G12" s="246"/>
      <c r="H12" s="712"/>
      <c r="I12" s="713"/>
      <c r="J12" s="713"/>
      <c r="K12" s="713"/>
      <c r="L12" s="713"/>
      <c r="M12" s="713"/>
      <c r="N12" s="714"/>
    </row>
    <row r="13" spans="1:15" ht="14.25" customHeight="1" x14ac:dyDescent="0.25">
      <c r="A13" s="860"/>
      <c r="B13" s="247">
        <v>42920</v>
      </c>
      <c r="C13" s="782" t="s">
        <v>1192</v>
      </c>
      <c r="D13" s="784"/>
      <c r="E13" s="239">
        <v>1.34</v>
      </c>
      <c r="F13" s="246">
        <v>1507.59</v>
      </c>
      <c r="G13" s="246"/>
      <c r="H13" s="712"/>
      <c r="I13" s="713"/>
      <c r="J13" s="713"/>
      <c r="K13" s="713"/>
      <c r="L13" s="713"/>
      <c r="M13" s="713"/>
      <c r="N13" s="714"/>
    </row>
    <row r="14" spans="1:15" ht="20.25" customHeight="1" x14ac:dyDescent="0.25">
      <c r="A14" s="834" t="s">
        <v>1233</v>
      </c>
      <c r="B14" s="247">
        <v>42700</v>
      </c>
      <c r="C14" s="782" t="s">
        <v>1193</v>
      </c>
      <c r="D14" s="784"/>
      <c r="E14" s="239">
        <v>1.54</v>
      </c>
      <c r="F14" s="246">
        <v>3091.9140000000002</v>
      </c>
      <c r="G14" s="246"/>
      <c r="H14" s="712"/>
      <c r="I14" s="713"/>
      <c r="J14" s="713"/>
      <c r="K14" s="713"/>
      <c r="L14" s="713"/>
      <c r="M14" s="713"/>
      <c r="N14" s="714"/>
    </row>
    <row r="15" spans="1:15" ht="20.25" customHeight="1" x14ac:dyDescent="0.25">
      <c r="A15" s="835"/>
      <c r="B15" s="247">
        <v>42720</v>
      </c>
      <c r="C15" s="782" t="s">
        <v>1194</v>
      </c>
      <c r="D15" s="784"/>
      <c r="E15" s="239">
        <v>1.54</v>
      </c>
      <c r="F15" s="246">
        <v>3342.402</v>
      </c>
      <c r="G15" s="246"/>
      <c r="H15" s="712"/>
      <c r="I15" s="713"/>
      <c r="J15" s="713"/>
      <c r="K15" s="713"/>
      <c r="L15" s="713"/>
      <c r="M15" s="713"/>
      <c r="N15" s="714"/>
    </row>
    <row r="16" spans="1:15" s="316" customFormat="1" ht="20.25" customHeight="1" x14ac:dyDescent="0.25">
      <c r="A16" s="681" t="s">
        <v>1301</v>
      </c>
      <c r="B16" s="247">
        <v>42956</v>
      </c>
      <c r="C16" s="782" t="s">
        <v>1303</v>
      </c>
      <c r="D16" s="784"/>
      <c r="E16" s="315">
        <v>1.34</v>
      </c>
      <c r="F16" s="246">
        <v>2004.2820000000002</v>
      </c>
      <c r="G16" s="246"/>
      <c r="H16" s="712"/>
      <c r="I16" s="713"/>
      <c r="J16" s="713"/>
      <c r="K16" s="713"/>
      <c r="L16" s="713"/>
      <c r="M16" s="713"/>
      <c r="N16" s="714"/>
    </row>
    <row r="17" spans="1:14" ht="20.25" customHeight="1" x14ac:dyDescent="0.25">
      <c r="A17" s="660"/>
      <c r="B17" s="247">
        <v>42976</v>
      </c>
      <c r="C17" s="782" t="s">
        <v>1302</v>
      </c>
      <c r="D17" s="784"/>
      <c r="E17" s="249">
        <v>1.34</v>
      </c>
      <c r="F17" s="246">
        <v>2337.3000000000002</v>
      </c>
      <c r="G17" s="246"/>
      <c r="H17" s="712"/>
      <c r="I17" s="713"/>
      <c r="J17" s="713"/>
      <c r="K17" s="713"/>
      <c r="L17" s="713"/>
      <c r="M17" s="713"/>
      <c r="N17" s="714"/>
    </row>
    <row r="18" spans="1:14" ht="15.75" customHeight="1" x14ac:dyDescent="0.25">
      <c r="A18" s="859" t="s">
        <v>1240</v>
      </c>
      <c r="B18" s="247">
        <v>43604</v>
      </c>
      <c r="C18" s="782" t="s">
        <v>1195</v>
      </c>
      <c r="D18" s="784"/>
      <c r="E18" s="239">
        <v>0.06</v>
      </c>
      <c r="F18" s="246"/>
      <c r="G18" s="246"/>
      <c r="H18" s="712"/>
      <c r="I18" s="713"/>
      <c r="J18" s="713"/>
      <c r="K18" s="713"/>
      <c r="L18" s="713"/>
      <c r="M18" s="713"/>
      <c r="N18" s="714"/>
    </row>
    <row r="19" spans="1:14" ht="15.75" customHeight="1" x14ac:dyDescent="0.25">
      <c r="A19" s="859"/>
      <c r="B19" s="247">
        <v>43605</v>
      </c>
      <c r="C19" s="782" t="s">
        <v>1196</v>
      </c>
      <c r="D19" s="784"/>
      <c r="E19" s="239">
        <v>0.08</v>
      </c>
      <c r="F19" s="246"/>
      <c r="G19" s="246"/>
      <c r="H19" s="712"/>
      <c r="I19" s="713"/>
      <c r="J19" s="713"/>
      <c r="K19" s="713"/>
      <c r="L19" s="713"/>
      <c r="M19" s="713"/>
      <c r="N19" s="714"/>
    </row>
    <row r="20" spans="1:14" ht="15.75" customHeight="1" x14ac:dyDescent="0.25">
      <c r="A20" s="859"/>
      <c r="B20" s="247">
        <v>43660</v>
      </c>
      <c r="C20" s="782" t="s">
        <v>1197</v>
      </c>
      <c r="D20" s="784"/>
      <c r="E20" s="239">
        <v>0.11</v>
      </c>
      <c r="F20" s="246"/>
      <c r="G20" s="246"/>
      <c r="H20" s="712"/>
      <c r="I20" s="713"/>
      <c r="J20" s="713"/>
      <c r="K20" s="713"/>
      <c r="L20" s="713"/>
      <c r="M20" s="713"/>
      <c r="N20" s="714"/>
    </row>
    <row r="21" spans="1:14" ht="15.75" customHeight="1" x14ac:dyDescent="0.25">
      <c r="A21" s="859"/>
      <c r="B21" s="247">
        <v>43661</v>
      </c>
      <c r="C21" s="782" t="s">
        <v>1198</v>
      </c>
      <c r="D21" s="784"/>
      <c r="E21" s="239">
        <v>0.12</v>
      </c>
      <c r="F21" s="246"/>
      <c r="G21" s="246"/>
      <c r="H21" s="712"/>
      <c r="I21" s="713"/>
      <c r="J21" s="713"/>
      <c r="K21" s="713"/>
      <c r="L21" s="713"/>
      <c r="M21" s="713"/>
      <c r="N21" s="714"/>
    </row>
    <row r="22" spans="1:14" ht="15.75" customHeight="1" x14ac:dyDescent="0.25">
      <c r="A22" s="859" t="s">
        <v>1241</v>
      </c>
      <c r="B22" s="247">
        <v>43700</v>
      </c>
      <c r="C22" s="782" t="s">
        <v>1199</v>
      </c>
      <c r="D22" s="784"/>
      <c r="E22" s="239">
        <v>0.1</v>
      </c>
      <c r="F22" s="246"/>
      <c r="G22" s="246"/>
      <c r="H22" s="712"/>
      <c r="I22" s="713"/>
      <c r="J22" s="713"/>
      <c r="K22" s="713"/>
      <c r="L22" s="713"/>
      <c r="M22" s="713"/>
      <c r="N22" s="714"/>
    </row>
    <row r="23" spans="1:14" ht="15.75" customHeight="1" x14ac:dyDescent="0.25">
      <c r="A23" s="859"/>
      <c r="B23" s="247">
        <v>43701</v>
      </c>
      <c r="C23" s="782" t="s">
        <v>1200</v>
      </c>
      <c r="D23" s="784"/>
      <c r="E23" s="239">
        <v>0.12</v>
      </c>
      <c r="F23" s="246"/>
      <c r="G23" s="246"/>
      <c r="H23" s="712"/>
      <c r="I23" s="713"/>
      <c r="J23" s="713"/>
      <c r="K23" s="713"/>
      <c r="L23" s="713"/>
      <c r="M23" s="713"/>
      <c r="N23" s="714"/>
    </row>
    <row r="24" spans="1:14" ht="15.75" customHeight="1" x14ac:dyDescent="0.25">
      <c r="A24" s="859"/>
      <c r="B24" s="247">
        <v>43760</v>
      </c>
      <c r="C24" s="782" t="s">
        <v>1201</v>
      </c>
      <c r="D24" s="784"/>
      <c r="E24" s="239">
        <v>0.14000000000000001</v>
      </c>
      <c r="F24" s="246"/>
      <c r="G24" s="246"/>
      <c r="H24" s="712"/>
      <c r="I24" s="713"/>
      <c r="J24" s="713"/>
      <c r="K24" s="713"/>
      <c r="L24" s="713"/>
      <c r="M24" s="713"/>
      <c r="N24" s="714"/>
    </row>
    <row r="25" spans="1:14" ht="15.75" customHeight="1" x14ac:dyDescent="0.25">
      <c r="A25" s="859"/>
      <c r="B25" s="247">
        <v>43761</v>
      </c>
      <c r="C25" s="782" t="s">
        <v>1202</v>
      </c>
      <c r="D25" s="784"/>
      <c r="E25" s="239">
        <v>0.16</v>
      </c>
      <c r="F25" s="246"/>
      <c r="G25" s="246"/>
      <c r="H25" s="712"/>
      <c r="I25" s="713"/>
      <c r="J25" s="713"/>
      <c r="K25" s="713"/>
      <c r="L25" s="713"/>
      <c r="M25" s="713"/>
      <c r="N25" s="714"/>
    </row>
    <row r="26" spans="1:14" ht="25.5" customHeight="1" x14ac:dyDescent="0.25">
      <c r="A26" s="250" t="s">
        <v>1236</v>
      </c>
      <c r="B26" s="247">
        <v>43510</v>
      </c>
      <c r="C26" s="782" t="s">
        <v>1242</v>
      </c>
      <c r="D26" s="784"/>
      <c r="E26" s="249"/>
      <c r="F26" s="246"/>
      <c r="G26" s="246"/>
      <c r="H26" s="712"/>
      <c r="I26" s="713"/>
      <c r="J26" s="713"/>
      <c r="K26" s="713"/>
      <c r="L26" s="713"/>
      <c r="M26" s="713"/>
      <c r="N26" s="714"/>
    </row>
    <row r="27" spans="1:14" ht="25.5" customHeight="1" x14ac:dyDescent="0.25">
      <c r="A27" s="250" t="s">
        <v>1237</v>
      </c>
      <c r="B27" s="247">
        <v>43500</v>
      </c>
      <c r="C27" s="782" t="s">
        <v>1243</v>
      </c>
      <c r="D27" s="784"/>
      <c r="E27" s="249"/>
      <c r="F27" s="246"/>
      <c r="G27" s="246"/>
      <c r="H27" s="712"/>
      <c r="I27" s="713"/>
      <c r="J27" s="713"/>
      <c r="K27" s="713"/>
      <c r="L27" s="713"/>
      <c r="M27" s="713"/>
      <c r="N27" s="714"/>
    </row>
    <row r="28" spans="1:14" ht="25.5" customHeight="1" x14ac:dyDescent="0.25">
      <c r="A28" s="250" t="s">
        <v>1238</v>
      </c>
      <c r="B28" s="247">
        <v>43520</v>
      </c>
      <c r="C28" s="782" t="s">
        <v>1244</v>
      </c>
      <c r="D28" s="784"/>
      <c r="E28" s="249"/>
      <c r="F28" s="246"/>
      <c r="G28" s="246"/>
      <c r="H28" s="712"/>
      <c r="I28" s="713"/>
      <c r="J28" s="713"/>
      <c r="K28" s="713"/>
      <c r="L28" s="713"/>
      <c r="M28" s="713"/>
      <c r="N28" s="714"/>
    </row>
    <row r="29" spans="1:14" ht="25.5" customHeight="1" x14ac:dyDescent="0.25">
      <c r="A29" s="250" t="s">
        <v>1239</v>
      </c>
      <c r="B29" s="247">
        <v>43590</v>
      </c>
      <c r="C29" s="782" t="s">
        <v>1245</v>
      </c>
      <c r="D29" s="784"/>
      <c r="E29" s="249"/>
      <c r="F29" s="246"/>
      <c r="G29" s="246"/>
      <c r="H29" s="712"/>
      <c r="I29" s="713"/>
      <c r="J29" s="713"/>
      <c r="K29" s="713"/>
      <c r="L29" s="713"/>
      <c r="M29" s="713"/>
      <c r="N29" s="714"/>
    </row>
    <row r="30" spans="1:14" ht="15.75" x14ac:dyDescent="0.25">
      <c r="A30" s="838" t="s">
        <v>1203</v>
      </c>
      <c r="B30" s="838"/>
      <c r="C30" s="838"/>
      <c r="D30" s="838"/>
      <c r="E30" s="838"/>
      <c r="F30" s="838"/>
      <c r="G30" s="838"/>
      <c r="H30" s="838"/>
      <c r="I30" s="838"/>
      <c r="J30" s="838"/>
      <c r="K30" s="838"/>
      <c r="L30" s="838"/>
      <c r="M30" s="838"/>
      <c r="N30" s="838"/>
    </row>
    <row r="31" spans="1:14" x14ac:dyDescent="0.25">
      <c r="A31" s="689" t="s">
        <v>1204</v>
      </c>
      <c r="B31" s="247">
        <v>44100</v>
      </c>
      <c r="C31" s="782" t="s">
        <v>1205</v>
      </c>
      <c r="D31" s="784"/>
      <c r="E31" s="239">
        <v>2.33</v>
      </c>
      <c r="F31" s="456">
        <v>3218.0400000000004</v>
      </c>
      <c r="G31" s="246"/>
      <c r="H31" s="712"/>
      <c r="I31" s="713"/>
      <c r="J31" s="713"/>
      <c r="K31" s="713"/>
      <c r="L31" s="713"/>
      <c r="M31" s="713"/>
      <c r="N31" s="714"/>
    </row>
    <row r="32" spans="1:14" x14ac:dyDescent="0.25">
      <c r="A32" s="689"/>
      <c r="B32" s="247">
        <v>44120</v>
      </c>
      <c r="C32" s="782" t="s">
        <v>1206</v>
      </c>
      <c r="D32" s="784"/>
      <c r="E32" s="239">
        <v>1.75</v>
      </c>
      <c r="F32" s="456"/>
      <c r="G32" s="246"/>
      <c r="H32" s="712"/>
      <c r="I32" s="713"/>
      <c r="J32" s="713"/>
      <c r="K32" s="713"/>
      <c r="L32" s="713"/>
      <c r="M32" s="713"/>
      <c r="N32" s="714"/>
    </row>
    <row r="33" spans="1:14" ht="22.5" customHeight="1" x14ac:dyDescent="0.25">
      <c r="A33" s="239" t="s">
        <v>1235</v>
      </c>
      <c r="B33" s="247">
        <v>44052</v>
      </c>
      <c r="C33" s="782" t="s">
        <v>1207</v>
      </c>
      <c r="D33" s="784"/>
      <c r="E33" s="239">
        <v>6.6</v>
      </c>
      <c r="F33" s="456">
        <v>8547.4619999999995</v>
      </c>
      <c r="G33" s="246"/>
      <c r="H33" s="712"/>
      <c r="I33" s="713"/>
      <c r="J33" s="713"/>
      <c r="K33" s="713"/>
      <c r="L33" s="713"/>
      <c r="M33" s="713"/>
      <c r="N33" s="714"/>
    </row>
    <row r="34" spans="1:14" ht="15.75" x14ac:dyDescent="0.25">
      <c r="A34" s="838" t="s">
        <v>1208</v>
      </c>
      <c r="B34" s="838"/>
      <c r="C34" s="838"/>
      <c r="D34" s="838"/>
      <c r="E34" s="838"/>
      <c r="F34" s="838"/>
      <c r="G34" s="838"/>
      <c r="H34" s="838"/>
      <c r="I34" s="838"/>
      <c r="J34" s="838"/>
      <c r="K34" s="838"/>
      <c r="L34" s="838"/>
      <c r="M34" s="838"/>
      <c r="N34" s="838"/>
    </row>
    <row r="35" spans="1:14" ht="13.5" customHeight="1" x14ac:dyDescent="0.25">
      <c r="A35" s="239" t="s">
        <v>1212</v>
      </c>
      <c r="B35" s="247">
        <v>42031</v>
      </c>
      <c r="C35" s="782" t="s">
        <v>1213</v>
      </c>
      <c r="D35" s="784"/>
      <c r="E35" s="239">
        <v>2.2999999999999998</v>
      </c>
      <c r="F35" s="246">
        <v>1890</v>
      </c>
      <c r="G35" s="246"/>
      <c r="H35" s="712"/>
      <c r="I35" s="713"/>
      <c r="J35" s="713"/>
      <c r="K35" s="713"/>
      <c r="L35" s="713"/>
      <c r="M35" s="713"/>
      <c r="N35" s="714"/>
    </row>
    <row r="36" spans="1:14" ht="13.5" customHeight="1" x14ac:dyDescent="0.25">
      <c r="A36" s="681" t="s">
        <v>1209</v>
      </c>
      <c r="B36" s="247">
        <v>42034</v>
      </c>
      <c r="C36" s="782" t="s">
        <v>1210</v>
      </c>
      <c r="D36" s="784"/>
      <c r="E36" s="239">
        <v>3.45</v>
      </c>
      <c r="F36" s="246">
        <v>2261.7000000000003</v>
      </c>
      <c r="G36" s="246"/>
      <c r="H36" s="712"/>
      <c r="I36" s="713"/>
      <c r="J36" s="713"/>
      <c r="K36" s="713"/>
      <c r="L36" s="713"/>
      <c r="M36" s="713"/>
      <c r="N36" s="714"/>
    </row>
    <row r="37" spans="1:14" ht="13.5" customHeight="1" x14ac:dyDescent="0.25">
      <c r="A37" s="660"/>
      <c r="B37" s="247">
        <v>42035</v>
      </c>
      <c r="C37" s="782" t="s">
        <v>1211</v>
      </c>
      <c r="D37" s="784"/>
      <c r="E37" s="239">
        <v>4.2</v>
      </c>
      <c r="F37" s="246">
        <v>2808.5400000000004</v>
      </c>
      <c r="G37" s="246"/>
      <c r="H37" s="712"/>
      <c r="I37" s="713"/>
      <c r="J37" s="713"/>
      <c r="K37" s="713"/>
      <c r="L37" s="713"/>
      <c r="M37" s="713"/>
      <c r="N37" s="714"/>
    </row>
    <row r="38" spans="1:14" ht="15.75" x14ac:dyDescent="0.25">
      <c r="A38" s="838" t="s">
        <v>1304</v>
      </c>
      <c r="B38" s="838"/>
      <c r="C38" s="838"/>
      <c r="D38" s="838"/>
      <c r="E38" s="838"/>
      <c r="F38" s="838"/>
      <c r="G38" s="838"/>
      <c r="H38" s="838"/>
      <c r="I38" s="838"/>
      <c r="J38" s="838"/>
      <c r="K38" s="838"/>
      <c r="L38" s="838"/>
      <c r="M38" s="838"/>
      <c r="N38" s="838"/>
    </row>
    <row r="39" spans="1:14" ht="12.75" customHeight="1" x14ac:dyDescent="0.25">
      <c r="A39" s="315" t="s">
        <v>1305</v>
      </c>
      <c r="B39" s="247">
        <v>44280</v>
      </c>
      <c r="C39" s="691" t="s">
        <v>1306</v>
      </c>
      <c r="D39" s="692"/>
      <c r="E39" s="471">
        <v>6.63</v>
      </c>
      <c r="F39" s="246"/>
      <c r="G39" s="246"/>
      <c r="H39" s="712"/>
      <c r="I39" s="713"/>
      <c r="J39" s="713"/>
      <c r="K39" s="713"/>
      <c r="L39" s="713"/>
      <c r="M39" s="713"/>
      <c r="N39" s="714"/>
    </row>
    <row r="40" spans="1:14" x14ac:dyDescent="0.25">
      <c r="A40" s="144" t="s">
        <v>1307</v>
      </c>
      <c r="B40" s="247">
        <v>44281</v>
      </c>
      <c r="C40" s="671"/>
      <c r="D40" s="673"/>
      <c r="E40" s="144">
        <v>7.35</v>
      </c>
      <c r="F40" s="175"/>
      <c r="G40" s="175"/>
      <c r="H40" s="712"/>
      <c r="I40" s="713"/>
      <c r="J40" s="713"/>
      <c r="K40" s="713"/>
      <c r="L40" s="713"/>
      <c r="M40" s="713"/>
      <c r="N40" s="714"/>
    </row>
    <row r="41" spans="1:14" s="316" customFormat="1" x14ac:dyDescent="0.25">
      <c r="A41" s="144" t="s">
        <v>1308</v>
      </c>
      <c r="B41" s="247">
        <v>44292</v>
      </c>
      <c r="C41" s="666"/>
      <c r="D41" s="668"/>
      <c r="E41" s="144">
        <v>10.51</v>
      </c>
      <c r="F41" s="175"/>
      <c r="G41" s="175"/>
      <c r="H41" s="712"/>
      <c r="I41" s="713"/>
      <c r="J41" s="713"/>
      <c r="K41" s="713"/>
      <c r="L41" s="713"/>
      <c r="M41" s="713"/>
      <c r="N41" s="714"/>
    </row>
  </sheetData>
  <sheetProtection password="FF69" sheet="1" objects="1" scenarios="1" formatCells="0" formatColumns="0" formatRows="0"/>
  <mergeCells count="87">
    <mergeCell ref="A38:N38"/>
    <mergeCell ref="H41:N41"/>
    <mergeCell ref="C39:D41"/>
    <mergeCell ref="C28:D28"/>
    <mergeCell ref="C31:D31"/>
    <mergeCell ref="C37:D37"/>
    <mergeCell ref="C36:D36"/>
    <mergeCell ref="C35:D35"/>
    <mergeCell ref="C33:D33"/>
    <mergeCell ref="C32:D32"/>
    <mergeCell ref="A36:A37"/>
    <mergeCell ref="H40:N40"/>
    <mergeCell ref="H35:N35"/>
    <mergeCell ref="H32:N32"/>
    <mergeCell ref="H33:N33"/>
    <mergeCell ref="H36:N36"/>
    <mergeCell ref="C7:D7"/>
    <mergeCell ref="C9:D9"/>
    <mergeCell ref="C10:D10"/>
    <mergeCell ref="A12:A13"/>
    <mergeCell ref="C21:D21"/>
    <mergeCell ref="C20:D20"/>
    <mergeCell ref="C19:D19"/>
    <mergeCell ref="C16:D16"/>
    <mergeCell ref="A16:A17"/>
    <mergeCell ref="C13:D13"/>
    <mergeCell ref="C14:D14"/>
    <mergeCell ref="A7:A8"/>
    <mergeCell ref="H7:N7"/>
    <mergeCell ref="H9:N9"/>
    <mergeCell ref="H10:N10"/>
    <mergeCell ref="H37:N37"/>
    <mergeCell ref="H39:N39"/>
    <mergeCell ref="H21:N21"/>
    <mergeCell ref="H13:N13"/>
    <mergeCell ref="A11:N11"/>
    <mergeCell ref="A22:A25"/>
    <mergeCell ref="A30:N30"/>
    <mergeCell ref="A31:A32"/>
    <mergeCell ref="A14:A15"/>
    <mergeCell ref="A18:A21"/>
    <mergeCell ref="C18:D18"/>
    <mergeCell ref="C17:D17"/>
    <mergeCell ref="C15:D15"/>
    <mergeCell ref="C27:D27"/>
    <mergeCell ref="C26:D26"/>
    <mergeCell ref="C25:D25"/>
    <mergeCell ref="C24:D24"/>
    <mergeCell ref="C23:D23"/>
    <mergeCell ref="H14:N14"/>
    <mergeCell ref="H15:N15"/>
    <mergeCell ref="H18:N18"/>
    <mergeCell ref="H19:N19"/>
    <mergeCell ref="H17:N17"/>
    <mergeCell ref="H16:N16"/>
    <mergeCell ref="H2:N2"/>
    <mergeCell ref="A34:N34"/>
    <mergeCell ref="H12:N12"/>
    <mergeCell ref="H20:N20"/>
    <mergeCell ref="H22:N22"/>
    <mergeCell ref="H23:N23"/>
    <mergeCell ref="H24:N24"/>
    <mergeCell ref="H25:N25"/>
    <mergeCell ref="H31:N31"/>
    <mergeCell ref="H26:N26"/>
    <mergeCell ref="H27:N27"/>
    <mergeCell ref="H28:N28"/>
    <mergeCell ref="H29:N29"/>
    <mergeCell ref="C29:D29"/>
    <mergeCell ref="C12:D12"/>
    <mergeCell ref="C22:D22"/>
    <mergeCell ref="H8:N8"/>
    <mergeCell ref="C8:D8"/>
    <mergeCell ref="K1:N1"/>
    <mergeCell ref="H1:J1"/>
    <mergeCell ref="E1:G1"/>
    <mergeCell ref="A6:N6"/>
    <mergeCell ref="A4:A5"/>
    <mergeCell ref="E4:E5"/>
    <mergeCell ref="B4:B5"/>
    <mergeCell ref="C4:D5"/>
    <mergeCell ref="K4:N5"/>
    <mergeCell ref="H4:J5"/>
    <mergeCell ref="A2:B2"/>
    <mergeCell ref="A3:B3"/>
    <mergeCell ref="C2:G3"/>
    <mergeCell ref="H3:N3"/>
  </mergeCells>
  <hyperlinks>
    <hyperlink ref="A3" r:id="rId1"/>
    <hyperlink ref="A1" location="Содержание!A1" display="Содержание"/>
    <hyperlink ref="B1" location="ТОМФЛОН!A1" display="ТОМФЛОН"/>
    <hyperlink ref="E1" location="'ИНСТРУМЕНТ смазочный'!A1" display="ИНСТРУМЕНТ смазочный"/>
    <hyperlink ref="H1" location="'Антифризы,ТЖ'!A1" display="Антифризы,ТЖ"/>
    <hyperlink ref="K1" location="'Таблица аналогов'!A1" display="Таблица аналогов"/>
    <hyperlink ref="C1" location="'Прайс СМАЗКИ'!A1" display="СМАЗКИ"/>
    <hyperlink ref="D1" location="Масла!A1" display="МАСЛА"/>
  </hyperlinks>
  <printOptions horizontalCentered="1"/>
  <pageMargins left="0.27559055118110237" right="0.27559055118110237" top="0.31496062992125984" bottom="0.31496062992125984" header="0" footer="0"/>
  <pageSetup paperSize="9" scale="68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/>
  <dimension ref="A1"/>
  <sheetViews>
    <sheetView workbookViewId="0">
      <selection activeCell="C8" sqref="C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rgb="FF00B0F0"/>
  </sheetPr>
  <dimension ref="A1:I31"/>
  <sheetViews>
    <sheetView view="pageBreakPreview" zoomScale="90" zoomScaleNormal="60" zoomScaleSheetLayoutView="90" workbookViewId="0">
      <pane ySplit="5" topLeftCell="A6" activePane="bottomLeft" state="frozen"/>
      <selection pane="bottomLeft"/>
    </sheetView>
  </sheetViews>
  <sheetFormatPr defaultColWidth="9.140625" defaultRowHeight="15.75" x14ac:dyDescent="0.25"/>
  <cols>
    <col min="1" max="1" width="30.5703125" style="4" customWidth="1"/>
    <col min="2" max="2" width="13.5703125" style="135" customWidth="1"/>
    <col min="3" max="3" width="6.5703125" style="4" customWidth="1"/>
    <col min="4" max="4" width="5.5703125" style="4" customWidth="1"/>
    <col min="5" max="5" width="7.7109375" style="136" customWidth="1"/>
    <col min="6" max="6" width="7.140625" style="2" customWidth="1"/>
    <col min="7" max="7" width="28.5703125" style="4" customWidth="1"/>
    <col min="8" max="8" width="18.85546875" style="135" customWidth="1"/>
    <col min="9" max="9" width="21.85546875" style="4" customWidth="1"/>
    <col min="10" max="24" width="8.28515625" style="1" customWidth="1"/>
    <col min="25" max="16384" width="9.140625" style="1"/>
  </cols>
  <sheetData>
    <row r="1" spans="1:9" s="263" customFormat="1" ht="18.75" customHeight="1" x14ac:dyDescent="0.25">
      <c r="A1" s="267" t="s">
        <v>1251</v>
      </c>
      <c r="B1" s="265" t="s">
        <v>393</v>
      </c>
      <c r="C1" s="555" t="s">
        <v>392</v>
      </c>
      <c r="D1" s="555"/>
      <c r="E1" s="556" t="s">
        <v>726</v>
      </c>
      <c r="F1" s="556"/>
      <c r="G1" s="265" t="s">
        <v>1248</v>
      </c>
      <c r="H1" s="267" t="s">
        <v>1252</v>
      </c>
      <c r="I1" s="267" t="s">
        <v>626</v>
      </c>
    </row>
    <row r="2" spans="1:9" s="268" customFormat="1" ht="24" customHeight="1" x14ac:dyDescent="0.25">
      <c r="A2" s="570" t="s">
        <v>1246</v>
      </c>
      <c r="B2" s="570"/>
      <c r="C2" s="569" t="s">
        <v>1489</v>
      </c>
      <c r="D2" s="569"/>
      <c r="E2" s="569"/>
      <c r="F2" s="569"/>
      <c r="G2" s="569"/>
      <c r="H2" s="558" t="s">
        <v>1311</v>
      </c>
      <c r="I2" s="558"/>
    </row>
    <row r="3" spans="1:9" s="268" customFormat="1" ht="18.75" customHeight="1" thickBot="1" x14ac:dyDescent="0.3">
      <c r="A3" s="743" t="s">
        <v>168</v>
      </c>
      <c r="B3" s="743"/>
      <c r="C3" s="569"/>
      <c r="D3" s="569"/>
      <c r="E3" s="569"/>
      <c r="F3" s="569"/>
      <c r="G3" s="569"/>
      <c r="H3" s="873" t="s">
        <v>1310</v>
      </c>
      <c r="I3" s="873"/>
    </row>
    <row r="4" spans="1:9" s="268" customFormat="1" ht="12.75" thickTop="1" x14ac:dyDescent="0.25">
      <c r="A4" s="839" t="s">
        <v>0</v>
      </c>
      <c r="B4" s="839" t="s">
        <v>54</v>
      </c>
      <c r="C4" s="871" t="s">
        <v>1</v>
      </c>
      <c r="D4" s="872" t="s">
        <v>4</v>
      </c>
      <c r="E4" s="863" t="s">
        <v>703</v>
      </c>
      <c r="F4" s="864"/>
      <c r="G4" s="865" t="s">
        <v>391</v>
      </c>
      <c r="H4" s="866"/>
      <c r="I4" s="869" t="s">
        <v>1513</v>
      </c>
    </row>
    <row r="5" spans="1:9" s="268" customFormat="1" ht="12" x14ac:dyDescent="0.25">
      <c r="A5" s="840"/>
      <c r="B5" s="840"/>
      <c r="C5" s="871"/>
      <c r="D5" s="872"/>
      <c r="E5" s="269" t="s">
        <v>44</v>
      </c>
      <c r="F5" s="270" t="s">
        <v>66</v>
      </c>
      <c r="G5" s="867"/>
      <c r="H5" s="868"/>
      <c r="I5" s="870"/>
    </row>
    <row r="6" spans="1:9" s="316" customFormat="1" ht="12" x14ac:dyDescent="0.25">
      <c r="A6" s="680" t="s">
        <v>732</v>
      </c>
      <c r="B6" s="680"/>
      <c r="C6" s="680"/>
      <c r="D6" s="680"/>
      <c r="E6" s="680"/>
      <c r="F6" s="680"/>
      <c r="G6" s="680"/>
      <c r="H6" s="680"/>
      <c r="I6" s="680"/>
    </row>
    <row r="7" spans="1:9" s="316" customFormat="1" ht="12" x14ac:dyDescent="0.25">
      <c r="A7" s="415" t="s">
        <v>1514</v>
      </c>
      <c r="B7" s="389"/>
      <c r="C7" s="399" t="s">
        <v>817</v>
      </c>
      <c r="D7" s="399">
        <v>0.3</v>
      </c>
      <c r="E7" s="397"/>
      <c r="F7" s="397"/>
      <c r="G7" s="696"/>
      <c r="H7" s="696"/>
      <c r="I7" s="696"/>
    </row>
    <row r="8" spans="1:9" s="316" customFormat="1" ht="12" x14ac:dyDescent="0.25">
      <c r="A8" s="414" t="s">
        <v>1519</v>
      </c>
      <c r="B8" s="389"/>
      <c r="C8" s="399" t="s">
        <v>817</v>
      </c>
      <c r="D8" s="399">
        <v>0.18</v>
      </c>
      <c r="E8" s="397"/>
      <c r="F8" s="397"/>
      <c r="G8" s="696"/>
      <c r="H8" s="696"/>
      <c r="I8" s="696"/>
    </row>
    <row r="9" spans="1:9" s="316" customFormat="1" ht="22.5" customHeight="1" x14ac:dyDescent="0.25">
      <c r="A9" s="518" t="s">
        <v>1515</v>
      </c>
      <c r="B9" s="649" t="s">
        <v>1516</v>
      </c>
      <c r="C9" s="399" t="s">
        <v>817</v>
      </c>
      <c r="D9" s="399">
        <v>0.1</v>
      </c>
      <c r="E9" s="397"/>
      <c r="F9" s="397"/>
      <c r="G9" s="696"/>
      <c r="H9" s="696"/>
      <c r="I9" s="696"/>
    </row>
    <row r="10" spans="1:9" s="316" customFormat="1" ht="22.5" customHeight="1" x14ac:dyDescent="0.25">
      <c r="A10" s="511"/>
      <c r="B10" s="651"/>
      <c r="C10" s="399"/>
      <c r="D10" s="399">
        <v>0.4</v>
      </c>
      <c r="E10" s="397"/>
      <c r="F10" s="397"/>
      <c r="G10" s="696"/>
      <c r="H10" s="696"/>
      <c r="I10" s="696"/>
    </row>
    <row r="11" spans="1:9" s="316" customFormat="1" ht="22.5" customHeight="1" x14ac:dyDescent="0.25">
      <c r="A11" s="518" t="s">
        <v>1517</v>
      </c>
      <c r="B11" s="649" t="s">
        <v>1516</v>
      </c>
      <c r="C11" s="399" t="s">
        <v>817</v>
      </c>
      <c r="D11" s="399">
        <v>0.1</v>
      </c>
      <c r="E11" s="397"/>
      <c r="F11" s="397"/>
      <c r="G11" s="696"/>
      <c r="H11" s="696"/>
      <c r="I11" s="696"/>
    </row>
    <row r="12" spans="1:9" s="316" customFormat="1" ht="22.5" customHeight="1" x14ac:dyDescent="0.25">
      <c r="A12" s="511"/>
      <c r="B12" s="651"/>
      <c r="C12" s="399"/>
      <c r="D12" s="399">
        <v>0.4</v>
      </c>
      <c r="E12" s="397"/>
      <c r="F12" s="397"/>
      <c r="G12" s="696"/>
      <c r="H12" s="696"/>
      <c r="I12" s="696"/>
    </row>
    <row r="13" spans="1:9" s="3" customFormat="1" ht="12" x14ac:dyDescent="0.25">
      <c r="A13" s="680" t="s">
        <v>732</v>
      </c>
      <c r="B13" s="680"/>
      <c r="C13" s="680"/>
      <c r="D13" s="680"/>
      <c r="E13" s="680"/>
      <c r="F13" s="680"/>
      <c r="G13" s="680"/>
      <c r="H13" s="680"/>
      <c r="I13" s="680"/>
    </row>
    <row r="14" spans="1:9" s="3" customFormat="1" ht="12" x14ac:dyDescent="0.25">
      <c r="A14" s="509" t="s">
        <v>732</v>
      </c>
      <c r="B14" s="225" t="s">
        <v>734</v>
      </c>
      <c r="C14" s="167" t="s">
        <v>809</v>
      </c>
      <c r="D14" s="167" t="s">
        <v>791</v>
      </c>
      <c r="E14" s="171" t="s">
        <v>167</v>
      </c>
      <c r="F14" s="171"/>
      <c r="G14" s="696"/>
      <c r="H14" s="696"/>
      <c r="I14" s="696"/>
    </row>
    <row r="15" spans="1:9" s="3" customFormat="1" ht="12" x14ac:dyDescent="0.25">
      <c r="A15" s="511"/>
      <c r="B15" s="225" t="s">
        <v>734</v>
      </c>
      <c r="C15" s="167" t="s">
        <v>136</v>
      </c>
      <c r="D15" s="167" t="s">
        <v>733</v>
      </c>
      <c r="E15" s="171" t="s">
        <v>167</v>
      </c>
      <c r="F15" s="171"/>
      <c r="G15" s="696"/>
      <c r="H15" s="696"/>
      <c r="I15" s="696"/>
    </row>
    <row r="16" spans="1:9" s="3" customFormat="1" ht="12" x14ac:dyDescent="0.25">
      <c r="A16" s="680" t="s">
        <v>728</v>
      </c>
      <c r="B16" s="680"/>
      <c r="C16" s="680"/>
      <c r="D16" s="680"/>
      <c r="E16" s="680"/>
      <c r="F16" s="680"/>
      <c r="G16" s="680"/>
      <c r="H16" s="680"/>
      <c r="I16" s="680"/>
    </row>
    <row r="17" spans="1:9" s="3" customFormat="1" ht="12" x14ac:dyDescent="0.25">
      <c r="A17" s="689" t="s">
        <v>727</v>
      </c>
      <c r="B17" s="167" t="s">
        <v>773</v>
      </c>
      <c r="C17" s="232"/>
      <c r="D17" s="167">
        <v>0.45500000000000002</v>
      </c>
      <c r="E17" s="171" t="s">
        <v>167</v>
      </c>
      <c r="F17" s="171"/>
      <c r="G17" s="696"/>
      <c r="H17" s="696"/>
      <c r="I17" s="696"/>
    </row>
    <row r="18" spans="1:9" s="3" customFormat="1" ht="12" x14ac:dyDescent="0.25">
      <c r="A18" s="689"/>
      <c r="B18" s="167" t="s">
        <v>774</v>
      </c>
      <c r="C18" s="167"/>
      <c r="D18" s="167">
        <v>0.91</v>
      </c>
      <c r="E18" s="171" t="s">
        <v>167</v>
      </c>
      <c r="F18" s="171"/>
      <c r="G18" s="696"/>
      <c r="H18" s="696"/>
      <c r="I18" s="696"/>
    </row>
    <row r="19" spans="1:9" s="3" customFormat="1" ht="12" x14ac:dyDescent="0.25">
      <c r="A19" s="680" t="s">
        <v>1258</v>
      </c>
      <c r="B19" s="680"/>
      <c r="C19" s="680"/>
      <c r="D19" s="680"/>
      <c r="E19" s="680"/>
      <c r="F19" s="680"/>
      <c r="G19" s="680"/>
      <c r="H19" s="680"/>
      <c r="I19" s="680"/>
    </row>
    <row r="20" spans="1:9" s="3" customFormat="1" ht="31.5" customHeight="1" x14ac:dyDescent="0.25">
      <c r="A20" s="509" t="s">
        <v>1352</v>
      </c>
      <c r="B20" s="881" t="s">
        <v>813</v>
      </c>
      <c r="C20" s="326" t="s">
        <v>136</v>
      </c>
      <c r="D20" s="326">
        <v>5</v>
      </c>
      <c r="E20" s="325" t="s">
        <v>167</v>
      </c>
      <c r="F20" s="325"/>
      <c r="G20" s="810" t="s">
        <v>775</v>
      </c>
      <c r="H20" s="811"/>
      <c r="I20" s="811"/>
    </row>
    <row r="21" spans="1:9" s="3" customFormat="1" ht="31.5" customHeight="1" x14ac:dyDescent="0.25">
      <c r="A21" s="510"/>
      <c r="B21" s="650"/>
      <c r="C21" s="326" t="s">
        <v>136</v>
      </c>
      <c r="D21" s="326">
        <v>10</v>
      </c>
      <c r="E21" s="325" t="s">
        <v>167</v>
      </c>
      <c r="F21" s="325"/>
      <c r="G21" s="807"/>
      <c r="H21" s="808"/>
      <c r="I21" s="808"/>
    </row>
    <row r="22" spans="1:9" s="3" customFormat="1" ht="31.5" customHeight="1" thickBot="1" x14ac:dyDescent="0.3">
      <c r="A22" s="883"/>
      <c r="B22" s="882"/>
      <c r="C22" s="327" t="s">
        <v>2</v>
      </c>
      <c r="D22" s="327">
        <v>210</v>
      </c>
      <c r="E22" s="328" t="s">
        <v>167</v>
      </c>
      <c r="F22" s="328"/>
      <c r="G22" s="807"/>
      <c r="H22" s="808"/>
      <c r="I22" s="808"/>
    </row>
    <row r="23" spans="1:9" s="3" customFormat="1" ht="31.5" customHeight="1" x14ac:dyDescent="0.25">
      <c r="A23" s="874" t="s">
        <v>1353</v>
      </c>
      <c r="B23" s="824"/>
      <c r="C23" s="275" t="s">
        <v>136</v>
      </c>
      <c r="D23" s="275">
        <v>5</v>
      </c>
      <c r="E23" s="184" t="s">
        <v>167</v>
      </c>
      <c r="F23" s="184"/>
      <c r="G23" s="889" t="s">
        <v>1260</v>
      </c>
      <c r="H23" s="890"/>
      <c r="I23" s="890"/>
    </row>
    <row r="24" spans="1:9" s="3" customFormat="1" ht="31.5" customHeight="1" x14ac:dyDescent="0.25">
      <c r="A24" s="875"/>
      <c r="B24" s="893"/>
      <c r="C24" s="273" t="s">
        <v>136</v>
      </c>
      <c r="D24" s="273">
        <v>10</v>
      </c>
      <c r="E24" s="171" t="s">
        <v>167</v>
      </c>
      <c r="F24" s="171"/>
      <c r="G24" s="891"/>
      <c r="H24" s="892"/>
      <c r="I24" s="892"/>
    </row>
    <row r="25" spans="1:9" s="3" customFormat="1" ht="31.5" customHeight="1" thickBot="1" x14ac:dyDescent="0.3">
      <c r="A25" s="876"/>
      <c r="B25" s="825"/>
      <c r="C25" s="235" t="s">
        <v>2</v>
      </c>
      <c r="D25" s="235">
        <v>220</v>
      </c>
      <c r="E25" s="185" t="s">
        <v>167</v>
      </c>
      <c r="F25" s="185"/>
      <c r="G25" s="891"/>
      <c r="H25" s="892"/>
      <c r="I25" s="892"/>
    </row>
    <row r="26" spans="1:9" s="3" customFormat="1" ht="23.25" customHeight="1" x14ac:dyDescent="0.25">
      <c r="A26" s="874" t="s">
        <v>1354</v>
      </c>
      <c r="B26" s="884"/>
      <c r="C26" s="236" t="s">
        <v>136</v>
      </c>
      <c r="D26" s="236">
        <v>5</v>
      </c>
      <c r="E26" s="184" t="s">
        <v>167</v>
      </c>
      <c r="F26" s="184"/>
      <c r="G26" s="877" t="s">
        <v>1518</v>
      </c>
      <c r="H26" s="878"/>
      <c r="I26" s="878"/>
    </row>
    <row r="27" spans="1:9" s="3" customFormat="1" ht="23.25" customHeight="1" thickBot="1" x14ac:dyDescent="0.3">
      <c r="A27" s="876"/>
      <c r="B27" s="829"/>
      <c r="C27" s="235" t="s">
        <v>136</v>
      </c>
      <c r="D27" s="235">
        <v>10</v>
      </c>
      <c r="E27" s="185" t="s">
        <v>167</v>
      </c>
      <c r="F27" s="185"/>
      <c r="G27" s="879"/>
      <c r="H27" s="880"/>
      <c r="I27" s="880"/>
    </row>
    <row r="28" spans="1:9" s="3" customFormat="1" ht="23.25" customHeight="1" x14ac:dyDescent="0.25">
      <c r="A28" s="885" t="s">
        <v>1355</v>
      </c>
      <c r="B28" s="829"/>
      <c r="C28" s="234" t="s">
        <v>136</v>
      </c>
      <c r="D28" s="234">
        <v>5</v>
      </c>
      <c r="E28" s="170" t="s">
        <v>167</v>
      </c>
      <c r="F28" s="170"/>
      <c r="G28" s="879"/>
      <c r="H28" s="880"/>
      <c r="I28" s="880"/>
    </row>
    <row r="29" spans="1:9" s="3" customFormat="1" ht="23.25" customHeight="1" thickBot="1" x14ac:dyDescent="0.3">
      <c r="A29" s="876"/>
      <c r="B29" s="886"/>
      <c r="C29" s="235" t="s">
        <v>136</v>
      </c>
      <c r="D29" s="233">
        <v>10</v>
      </c>
      <c r="E29" s="185" t="s">
        <v>167</v>
      </c>
      <c r="F29" s="185"/>
      <c r="G29" s="887"/>
      <c r="H29" s="888"/>
      <c r="I29" s="888"/>
    </row>
    <row r="30" spans="1:9" s="271" customFormat="1" ht="41.25" customHeight="1" x14ac:dyDescent="0.25">
      <c r="A30" s="874" t="s">
        <v>1356</v>
      </c>
      <c r="B30" s="884"/>
      <c r="C30" s="274" t="s">
        <v>136</v>
      </c>
      <c r="D30" s="274">
        <v>5</v>
      </c>
      <c r="E30" s="184" t="s">
        <v>167</v>
      </c>
      <c r="F30" s="184"/>
      <c r="G30" s="877" t="s">
        <v>1259</v>
      </c>
      <c r="H30" s="878"/>
      <c r="I30" s="878"/>
    </row>
    <row r="31" spans="1:9" s="271" customFormat="1" ht="41.25" customHeight="1" x14ac:dyDescent="0.25">
      <c r="A31" s="875"/>
      <c r="B31" s="829"/>
      <c r="C31" s="273" t="s">
        <v>136</v>
      </c>
      <c r="D31" s="273">
        <v>10</v>
      </c>
      <c r="E31" s="272" t="s">
        <v>167</v>
      </c>
      <c r="F31" s="272"/>
      <c r="G31" s="879"/>
      <c r="H31" s="880"/>
      <c r="I31" s="880"/>
    </row>
  </sheetData>
  <sheetProtection password="FF69" sheet="1" objects="1" scenarios="1" formatCells="0" formatColumns="0" formatRows="0"/>
  <mergeCells count="47">
    <mergeCell ref="G30:I31"/>
    <mergeCell ref="B20:B22"/>
    <mergeCell ref="A20:A22"/>
    <mergeCell ref="A30:A31"/>
    <mergeCell ref="B30:B31"/>
    <mergeCell ref="A28:A29"/>
    <mergeCell ref="A26:A27"/>
    <mergeCell ref="B26:B29"/>
    <mergeCell ref="G26:I29"/>
    <mergeCell ref="G23:I25"/>
    <mergeCell ref="B23:B25"/>
    <mergeCell ref="G17:I17"/>
    <mergeCell ref="A23:A25"/>
    <mergeCell ref="G18:I18"/>
    <mergeCell ref="A17:A18"/>
    <mergeCell ref="G20:I22"/>
    <mergeCell ref="A19:I19"/>
    <mergeCell ref="H2:I2"/>
    <mergeCell ref="C1:D1"/>
    <mergeCell ref="E1:F1"/>
    <mergeCell ref="A2:B2"/>
    <mergeCell ref="C2:G3"/>
    <mergeCell ref="A3:B3"/>
    <mergeCell ref="H3:I3"/>
    <mergeCell ref="G7:I7"/>
    <mergeCell ref="G8:I8"/>
    <mergeCell ref="E4:F4"/>
    <mergeCell ref="A16:I16"/>
    <mergeCell ref="A13:I13"/>
    <mergeCell ref="G15:I15"/>
    <mergeCell ref="G14:I14"/>
    <mergeCell ref="G4:H5"/>
    <mergeCell ref="I4:I5"/>
    <mergeCell ref="A14:A15"/>
    <mergeCell ref="A4:A5"/>
    <mergeCell ref="B4:B5"/>
    <mergeCell ref="C4:C5"/>
    <mergeCell ref="D4:D5"/>
    <mergeCell ref="A6:I6"/>
    <mergeCell ref="A11:A12"/>
    <mergeCell ref="B11:B12"/>
    <mergeCell ref="B9:B10"/>
    <mergeCell ref="A9:A10"/>
    <mergeCell ref="G9:I9"/>
    <mergeCell ref="G10:I10"/>
    <mergeCell ref="G11:I11"/>
    <mergeCell ref="G12:I12"/>
  </mergeCells>
  <hyperlinks>
    <hyperlink ref="A3" r:id="rId1"/>
    <hyperlink ref="A1" location="Содержание!A1" display="Содержание"/>
    <hyperlink ref="B1" location="ТОМФЛОН!A1" display="ТОМФЛОН"/>
    <hyperlink ref="C1:D1" location="'Прайс СМАЗКИ'!A1" display="СМАЗКИ"/>
    <hyperlink ref="E1:F1" location="Масла!A1" display="МАСЛА"/>
    <hyperlink ref="G1" location="'ИНСТРУМЕНТ смазочный'!A1" display="ИНСТРУМЕНТ смазочный"/>
    <hyperlink ref="H1" location="'Антифризы,ТЖ'!A1" display="Антифризы,ТЖ"/>
    <hyperlink ref="I1" location="'Таблица аналогов'!A1" display="Таблица аналогов"/>
  </hyperlinks>
  <printOptions horizontalCentered="1"/>
  <pageMargins left="0.27559055118110237" right="0.27559055118110237" top="0.31496062992125984" bottom="0.31496062992125984" header="0" footer="0"/>
  <pageSetup paperSize="9" scale="47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rgb="FFC00000"/>
    <pageSetUpPr fitToPage="1"/>
  </sheetPr>
  <dimension ref="A1:L175"/>
  <sheetViews>
    <sheetView view="pageBreakPreview" zoomScale="80" zoomScaleNormal="70" zoomScaleSheetLayoutView="80" workbookViewId="0">
      <pane ySplit="2" topLeftCell="A3" activePane="bottomLeft" state="frozen"/>
      <selection pane="bottomLeft"/>
    </sheetView>
  </sheetViews>
  <sheetFormatPr defaultColWidth="9" defaultRowHeight="11.25" x14ac:dyDescent="0.25"/>
  <cols>
    <col min="1" max="1" width="19.85546875" style="149" customWidth="1"/>
    <col min="2" max="2" width="15.7109375" style="149" customWidth="1"/>
    <col min="3" max="3" width="14.140625" style="149" customWidth="1"/>
    <col min="4" max="4" width="11.85546875" style="149" customWidth="1"/>
    <col min="5" max="5" width="17.85546875" style="149" customWidth="1"/>
    <col min="6" max="6" width="20.7109375" style="149" customWidth="1"/>
    <col min="7" max="7" width="19" style="149" customWidth="1"/>
    <col min="8" max="8" width="17.140625" style="149" customWidth="1"/>
    <col min="9" max="9" width="42.28515625" style="149" customWidth="1"/>
    <col min="10" max="16384" width="9" style="288"/>
  </cols>
  <sheetData>
    <row r="1" spans="1:12" s="282" customFormat="1" ht="18.75" customHeight="1" thickBot="1" x14ac:dyDescent="0.3">
      <c r="A1" s="278" t="s">
        <v>1251</v>
      </c>
      <c r="B1" s="279" t="s">
        <v>393</v>
      </c>
      <c r="C1" s="280" t="s">
        <v>392</v>
      </c>
      <c r="D1" s="281" t="s">
        <v>726</v>
      </c>
      <c r="E1" s="895" t="s">
        <v>1248</v>
      </c>
      <c r="F1" s="895"/>
      <c r="G1" s="278" t="s">
        <v>1252</v>
      </c>
      <c r="H1" s="894" t="s">
        <v>626</v>
      </c>
      <c r="I1" s="894"/>
      <c r="K1" s="283"/>
      <c r="L1" s="283"/>
    </row>
    <row r="2" spans="1:12" s="287" customFormat="1" ht="31.5" customHeight="1" thickBot="1" x14ac:dyDescent="0.3">
      <c r="A2" s="277" t="s">
        <v>403</v>
      </c>
      <c r="B2" s="284" t="s">
        <v>397</v>
      </c>
      <c r="C2" s="284" t="s">
        <v>396</v>
      </c>
      <c r="D2" s="284" t="s">
        <v>395</v>
      </c>
      <c r="E2" s="284" t="s">
        <v>398</v>
      </c>
      <c r="F2" s="284" t="s">
        <v>399</v>
      </c>
      <c r="G2" s="284" t="s">
        <v>400</v>
      </c>
      <c r="H2" s="285" t="s">
        <v>659</v>
      </c>
      <c r="I2" s="286" t="s">
        <v>627</v>
      </c>
    </row>
    <row r="3" spans="1:12" ht="40.5" customHeight="1" x14ac:dyDescent="0.25">
      <c r="A3" s="365" t="s">
        <v>751</v>
      </c>
      <c r="B3" s="365" t="s">
        <v>753</v>
      </c>
      <c r="C3" s="365"/>
      <c r="D3" s="365" t="s">
        <v>754</v>
      </c>
      <c r="E3" s="365"/>
      <c r="F3" s="365"/>
      <c r="G3" s="365" t="s">
        <v>752</v>
      </c>
      <c r="H3" s="365" t="s">
        <v>755</v>
      </c>
      <c r="I3" s="480" t="s">
        <v>758</v>
      </c>
    </row>
    <row r="4" spans="1:12" ht="51" customHeight="1" x14ac:dyDescent="0.25">
      <c r="A4" s="366" t="s">
        <v>1411</v>
      </c>
      <c r="B4" s="220" t="s">
        <v>739</v>
      </c>
      <c r="C4" s="220" t="s">
        <v>738</v>
      </c>
      <c r="D4" s="478" t="s">
        <v>743</v>
      </c>
      <c r="E4" s="478" t="s">
        <v>664</v>
      </c>
      <c r="F4" s="478" t="s">
        <v>661</v>
      </c>
      <c r="G4" s="478" t="s">
        <v>662</v>
      </c>
      <c r="H4" s="478" t="s">
        <v>663</v>
      </c>
      <c r="I4" s="478" t="s">
        <v>764</v>
      </c>
    </row>
    <row r="5" spans="1:12" ht="49.5" customHeight="1" x14ac:dyDescent="0.25">
      <c r="A5" s="367" t="s">
        <v>1412</v>
      </c>
      <c r="B5" s="220"/>
      <c r="C5" s="220"/>
      <c r="D5" s="220"/>
      <c r="E5" s="220" t="s">
        <v>653</v>
      </c>
      <c r="F5" s="478" t="s">
        <v>740</v>
      </c>
      <c r="G5" s="478" t="s">
        <v>652</v>
      </c>
      <c r="H5" s="478" t="s">
        <v>660</v>
      </c>
      <c r="I5" s="478" t="s">
        <v>765</v>
      </c>
    </row>
    <row r="6" spans="1:12" ht="60.75" customHeight="1" x14ac:dyDescent="0.25">
      <c r="A6" s="367" t="s">
        <v>1413</v>
      </c>
      <c r="B6" s="479"/>
      <c r="C6" s="318"/>
      <c r="D6" s="318" t="s">
        <v>744</v>
      </c>
      <c r="E6" s="479" t="s">
        <v>629</v>
      </c>
      <c r="F6" s="479" t="s">
        <v>746</v>
      </c>
      <c r="G6" s="479" t="s">
        <v>747</v>
      </c>
      <c r="H6" s="479" t="s">
        <v>745</v>
      </c>
      <c r="I6" s="479" t="s">
        <v>1414</v>
      </c>
    </row>
    <row r="7" spans="1:12" ht="45.75" customHeight="1" x14ac:dyDescent="0.25">
      <c r="A7" s="367" t="s">
        <v>741</v>
      </c>
      <c r="B7" s="479"/>
      <c r="C7" s="318"/>
      <c r="D7" s="368" t="s">
        <v>742</v>
      </c>
      <c r="E7" s="479" t="s">
        <v>736</v>
      </c>
      <c r="F7" s="318"/>
      <c r="G7" s="368" t="s">
        <v>748</v>
      </c>
      <c r="H7" s="479" t="s">
        <v>749</v>
      </c>
      <c r="I7" s="479" t="s">
        <v>766</v>
      </c>
    </row>
    <row r="8" spans="1:12" ht="36" x14ac:dyDescent="0.25">
      <c r="A8" s="477" t="s">
        <v>413</v>
      </c>
      <c r="B8" s="318"/>
      <c r="C8" s="479" t="s">
        <v>1910</v>
      </c>
      <c r="D8" s="318"/>
      <c r="E8" s="318"/>
      <c r="F8" s="318"/>
      <c r="G8" s="318"/>
      <c r="H8" s="318"/>
      <c r="I8" s="318"/>
    </row>
    <row r="9" spans="1:12" ht="12" x14ac:dyDescent="0.25">
      <c r="A9" s="477" t="s">
        <v>1911</v>
      </c>
      <c r="B9" s="318"/>
      <c r="C9" s="479"/>
      <c r="D9" s="318"/>
      <c r="E9" s="318"/>
      <c r="F9" s="318"/>
      <c r="G9" s="318"/>
      <c r="H9" s="318"/>
      <c r="I9" s="475" t="s">
        <v>1912</v>
      </c>
    </row>
    <row r="10" spans="1:12" ht="24" x14ac:dyDescent="0.25">
      <c r="A10" s="477" t="s">
        <v>562</v>
      </c>
      <c r="B10" s="479" t="s">
        <v>563</v>
      </c>
      <c r="C10" s="318"/>
      <c r="D10" s="318"/>
      <c r="E10" s="318"/>
      <c r="F10" s="318"/>
      <c r="G10" s="318"/>
      <c r="H10" s="318"/>
      <c r="I10" s="318"/>
    </row>
    <row r="11" spans="1:12" ht="35.25" customHeight="1" x14ac:dyDescent="0.25">
      <c r="A11" s="477" t="s">
        <v>1415</v>
      </c>
      <c r="B11" s="479"/>
      <c r="C11" s="318"/>
      <c r="D11" s="318"/>
      <c r="E11" s="318"/>
      <c r="F11" s="479" t="s">
        <v>1416</v>
      </c>
      <c r="G11" s="318"/>
      <c r="H11" s="318"/>
      <c r="I11" s="318"/>
    </row>
    <row r="12" spans="1:12" ht="12" x14ac:dyDescent="0.25">
      <c r="A12" s="477" t="s">
        <v>1417</v>
      </c>
      <c r="B12" s="479"/>
      <c r="C12" s="318"/>
      <c r="D12" s="318"/>
      <c r="E12" s="318" t="s">
        <v>1418</v>
      </c>
      <c r="F12" s="479"/>
      <c r="G12" s="318"/>
      <c r="H12" s="318"/>
      <c r="I12" s="318"/>
    </row>
    <row r="13" spans="1:12" ht="24" x14ac:dyDescent="0.25">
      <c r="A13" s="477" t="s">
        <v>613</v>
      </c>
      <c r="B13" s="479"/>
      <c r="C13" s="318"/>
      <c r="D13" s="318"/>
      <c r="E13" s="479" t="s">
        <v>614</v>
      </c>
      <c r="F13" s="318"/>
      <c r="G13" s="318"/>
      <c r="H13" s="318"/>
      <c r="I13" s="318"/>
    </row>
    <row r="14" spans="1:12" ht="36" x14ac:dyDescent="0.25">
      <c r="A14" s="477" t="s">
        <v>619</v>
      </c>
      <c r="B14" s="479"/>
      <c r="C14" s="318"/>
      <c r="D14" s="318"/>
      <c r="E14" s="479" t="s">
        <v>620</v>
      </c>
      <c r="F14" s="318"/>
      <c r="G14" s="318"/>
      <c r="H14" s="318"/>
      <c r="I14" s="318"/>
    </row>
    <row r="15" spans="1:12" ht="24" x14ac:dyDescent="0.25">
      <c r="A15" s="477" t="s">
        <v>615</v>
      </c>
      <c r="B15" s="479"/>
      <c r="C15" s="318"/>
      <c r="D15" s="318"/>
      <c r="E15" s="479" t="s">
        <v>616</v>
      </c>
      <c r="F15" s="318"/>
      <c r="G15" s="318"/>
      <c r="H15" s="318"/>
      <c r="I15" s="318"/>
    </row>
    <row r="16" spans="1:12" ht="54" customHeight="1" x14ac:dyDescent="0.25">
      <c r="A16" s="477" t="s">
        <v>617</v>
      </c>
      <c r="B16" s="479"/>
      <c r="C16" s="318"/>
      <c r="D16" s="318"/>
      <c r="E16" s="479" t="s">
        <v>618</v>
      </c>
      <c r="F16" s="318"/>
      <c r="G16" s="318"/>
      <c r="H16" s="318"/>
      <c r="I16" s="318"/>
    </row>
    <row r="17" spans="1:9" ht="24" x14ac:dyDescent="0.25">
      <c r="A17" s="477" t="s">
        <v>624</v>
      </c>
      <c r="B17" s="479"/>
      <c r="C17" s="318"/>
      <c r="D17" s="318"/>
      <c r="E17" s="479" t="s">
        <v>625</v>
      </c>
      <c r="F17" s="318"/>
      <c r="G17" s="318"/>
      <c r="H17" s="318"/>
      <c r="I17" s="318"/>
    </row>
    <row r="18" spans="1:9" ht="15" x14ac:dyDescent="0.25">
      <c r="A18" s="477" t="s">
        <v>1913</v>
      </c>
      <c r="B18" s="479"/>
      <c r="C18" s="318"/>
      <c r="D18" s="913" t="s">
        <v>1914</v>
      </c>
      <c r="E18" s="479" t="s">
        <v>1915</v>
      </c>
      <c r="F18" s="318"/>
      <c r="G18" s="318"/>
      <c r="H18" s="318" t="s">
        <v>1916</v>
      </c>
      <c r="I18" s="318"/>
    </row>
    <row r="19" spans="1:9" ht="48.75" customHeight="1" x14ac:dyDescent="0.25">
      <c r="A19" s="477" t="s">
        <v>628</v>
      </c>
      <c r="B19" s="479"/>
      <c r="C19" s="318"/>
      <c r="D19" s="318" t="s">
        <v>1419</v>
      </c>
      <c r="E19" s="479" t="s">
        <v>629</v>
      </c>
      <c r="F19" s="318"/>
      <c r="G19" s="318"/>
      <c r="H19" s="318"/>
      <c r="I19" s="476" t="s">
        <v>1420</v>
      </c>
    </row>
    <row r="20" spans="1:9" ht="36" x14ac:dyDescent="0.25">
      <c r="A20" s="477" t="s">
        <v>404</v>
      </c>
      <c r="B20" s="479" t="s">
        <v>402</v>
      </c>
      <c r="C20" s="479" t="s">
        <v>401</v>
      </c>
      <c r="D20" s="479" t="s">
        <v>737</v>
      </c>
      <c r="E20" s="318"/>
      <c r="F20" s="318"/>
      <c r="G20" s="318"/>
      <c r="H20" s="318"/>
      <c r="I20" s="318"/>
    </row>
    <row r="21" spans="1:9" ht="35.25" customHeight="1" x14ac:dyDescent="0.25">
      <c r="A21" s="477" t="s">
        <v>409</v>
      </c>
      <c r="B21" s="479" t="s">
        <v>410</v>
      </c>
      <c r="C21" s="318"/>
      <c r="D21" s="479" t="s">
        <v>411</v>
      </c>
      <c r="E21" s="318"/>
      <c r="F21" s="318"/>
      <c r="G21" s="318"/>
      <c r="H21" s="318"/>
      <c r="I21" s="318"/>
    </row>
    <row r="22" spans="1:9" ht="36" x14ac:dyDescent="0.25">
      <c r="A22" s="477" t="s">
        <v>630</v>
      </c>
      <c r="B22" s="479"/>
      <c r="C22" s="318"/>
      <c r="D22" s="479"/>
      <c r="E22" s="318"/>
      <c r="F22" s="318"/>
      <c r="G22" s="318"/>
      <c r="H22" s="318"/>
      <c r="I22" s="318" t="s">
        <v>389</v>
      </c>
    </row>
    <row r="23" spans="1:9" ht="23.25" customHeight="1" x14ac:dyDescent="0.25">
      <c r="A23" s="477" t="s">
        <v>593</v>
      </c>
      <c r="B23" s="479"/>
      <c r="C23" s="318"/>
      <c r="D23" s="479"/>
      <c r="E23" s="318"/>
      <c r="F23" s="479" t="s">
        <v>594</v>
      </c>
      <c r="G23" s="479" t="s">
        <v>595</v>
      </c>
      <c r="H23" s="479"/>
      <c r="I23" s="318"/>
    </row>
    <row r="24" spans="1:9" ht="36" x14ac:dyDescent="0.25">
      <c r="A24" s="477" t="s">
        <v>691</v>
      </c>
      <c r="B24" s="479"/>
      <c r="C24" s="479" t="s">
        <v>690</v>
      </c>
      <c r="D24" s="479"/>
      <c r="E24" s="318"/>
      <c r="F24" s="479"/>
      <c r="G24" s="479"/>
      <c r="H24" s="479"/>
      <c r="I24" s="318"/>
    </row>
    <row r="25" spans="1:9" ht="24" x14ac:dyDescent="0.25">
      <c r="A25" s="477" t="s">
        <v>1421</v>
      </c>
      <c r="B25" s="479"/>
      <c r="C25" s="479"/>
      <c r="D25" s="479"/>
      <c r="E25" s="318"/>
      <c r="F25" s="479"/>
      <c r="G25" s="479"/>
      <c r="H25" s="479"/>
      <c r="I25" s="479" t="s">
        <v>1422</v>
      </c>
    </row>
    <row r="26" spans="1:9" ht="36" x14ac:dyDescent="0.25">
      <c r="A26" s="477" t="s">
        <v>416</v>
      </c>
      <c r="B26" s="479" t="s">
        <v>417</v>
      </c>
      <c r="C26" s="479"/>
      <c r="D26" s="318"/>
      <c r="E26" s="318"/>
      <c r="F26" s="318"/>
      <c r="G26" s="318"/>
      <c r="H26" s="318"/>
      <c r="I26" s="318"/>
    </row>
    <row r="27" spans="1:9" ht="15.75" customHeight="1" x14ac:dyDescent="0.25">
      <c r="A27" s="477" t="s">
        <v>1917</v>
      </c>
      <c r="B27" s="479"/>
      <c r="C27" s="479"/>
      <c r="D27" s="318"/>
      <c r="E27" s="318"/>
      <c r="F27" s="318"/>
      <c r="G27" s="318"/>
      <c r="H27" s="318"/>
      <c r="I27" s="475" t="s">
        <v>1918</v>
      </c>
    </row>
    <row r="28" spans="1:9" ht="24" x14ac:dyDescent="0.25">
      <c r="A28" s="477" t="s">
        <v>671</v>
      </c>
      <c r="B28" s="479" t="s">
        <v>670</v>
      </c>
      <c r="C28" s="479"/>
      <c r="D28" s="318"/>
      <c r="E28" s="318"/>
      <c r="F28" s="318"/>
      <c r="G28" s="318"/>
      <c r="H28" s="318"/>
      <c r="I28" s="318"/>
    </row>
    <row r="29" spans="1:9" ht="24" x14ac:dyDescent="0.25">
      <c r="A29" s="477" t="s">
        <v>1919</v>
      </c>
      <c r="B29" s="479"/>
      <c r="C29" s="479"/>
      <c r="D29" s="318"/>
      <c r="E29" s="318"/>
      <c r="F29" s="479" t="s">
        <v>1920</v>
      </c>
      <c r="G29" s="318"/>
      <c r="H29" s="318"/>
      <c r="I29" s="318"/>
    </row>
    <row r="30" spans="1:9" ht="36" x14ac:dyDescent="0.25">
      <c r="A30" s="477" t="s">
        <v>571</v>
      </c>
      <c r="B30" s="479"/>
      <c r="C30" s="479"/>
      <c r="D30" s="318"/>
      <c r="E30" s="479" t="s">
        <v>572</v>
      </c>
      <c r="F30" s="318"/>
      <c r="G30" s="318"/>
      <c r="H30" s="318"/>
      <c r="I30" s="318"/>
    </row>
    <row r="31" spans="1:9" ht="48" x14ac:dyDescent="0.25">
      <c r="A31" s="477" t="s">
        <v>560</v>
      </c>
      <c r="B31" s="479" t="s">
        <v>561</v>
      </c>
      <c r="C31" s="318"/>
      <c r="D31" s="318"/>
      <c r="E31" s="318"/>
      <c r="F31" s="318"/>
      <c r="G31" s="318"/>
      <c r="H31" s="318"/>
      <c r="I31" s="318"/>
    </row>
    <row r="32" spans="1:9" ht="24" x14ac:dyDescent="0.25">
      <c r="A32" s="477" t="s">
        <v>639</v>
      </c>
      <c r="B32" s="479"/>
      <c r="C32" s="318"/>
      <c r="D32" s="479"/>
      <c r="E32" s="318"/>
      <c r="F32" s="318"/>
      <c r="G32" s="318"/>
      <c r="H32" s="318"/>
      <c r="I32" s="318" t="s">
        <v>638</v>
      </c>
    </row>
    <row r="33" spans="1:9" ht="36" x14ac:dyDescent="0.25">
      <c r="A33" s="477" t="s">
        <v>522</v>
      </c>
      <c r="B33" s="318"/>
      <c r="C33" s="479" t="s">
        <v>759</v>
      </c>
      <c r="D33" s="318"/>
      <c r="E33" s="318"/>
      <c r="F33" s="318"/>
      <c r="G33" s="318"/>
      <c r="H33" s="318"/>
      <c r="I33" s="318"/>
    </row>
    <row r="34" spans="1:9" ht="15" customHeight="1" x14ac:dyDescent="0.25">
      <c r="A34" s="477" t="s">
        <v>1921</v>
      </c>
      <c r="B34" s="318"/>
      <c r="C34" s="479"/>
      <c r="D34" s="318"/>
      <c r="E34" s="318"/>
      <c r="F34" s="318"/>
      <c r="G34" s="318" t="s">
        <v>1922</v>
      </c>
      <c r="H34" s="318"/>
      <c r="I34" s="318"/>
    </row>
    <row r="35" spans="1:9" ht="24" x14ac:dyDescent="0.25">
      <c r="A35" s="477" t="s">
        <v>622</v>
      </c>
      <c r="B35" s="318"/>
      <c r="C35" s="479"/>
      <c r="D35" s="318"/>
      <c r="E35" s="318"/>
      <c r="F35" s="318"/>
      <c r="G35" s="479" t="s">
        <v>623</v>
      </c>
      <c r="H35" s="479"/>
      <c r="I35" s="318"/>
    </row>
    <row r="36" spans="1:9" ht="60" x14ac:dyDescent="0.25">
      <c r="A36" s="477" t="s">
        <v>580</v>
      </c>
      <c r="B36" s="318"/>
      <c r="C36" s="479"/>
      <c r="D36" s="318"/>
      <c r="E36" s="318"/>
      <c r="F36" s="318"/>
      <c r="G36" s="479" t="s">
        <v>581</v>
      </c>
      <c r="H36" s="479"/>
      <c r="I36" s="318"/>
    </row>
    <row r="37" spans="1:9" ht="24" x14ac:dyDescent="0.25">
      <c r="A37" s="477" t="s">
        <v>582</v>
      </c>
      <c r="B37" s="318"/>
      <c r="C37" s="479"/>
      <c r="D37" s="318"/>
      <c r="E37" s="479" t="s">
        <v>583</v>
      </c>
      <c r="F37" s="318"/>
      <c r="G37" s="479"/>
      <c r="H37" s="479"/>
      <c r="I37" s="318"/>
    </row>
    <row r="38" spans="1:9" ht="24" x14ac:dyDescent="0.25">
      <c r="A38" s="477" t="s">
        <v>586</v>
      </c>
      <c r="B38" s="318"/>
      <c r="C38" s="479"/>
      <c r="D38" s="318"/>
      <c r="E38" s="479" t="s">
        <v>587</v>
      </c>
      <c r="F38" s="318"/>
      <c r="G38" s="479"/>
      <c r="H38" s="479"/>
      <c r="I38" s="318"/>
    </row>
    <row r="39" spans="1:9" ht="24" x14ac:dyDescent="0.25">
      <c r="A39" s="477" t="s">
        <v>584</v>
      </c>
      <c r="B39" s="318"/>
      <c r="C39" s="479"/>
      <c r="D39" s="318"/>
      <c r="E39" s="479" t="s">
        <v>585</v>
      </c>
      <c r="F39" s="318"/>
      <c r="G39" s="479"/>
      <c r="H39" s="479"/>
      <c r="I39" s="318"/>
    </row>
    <row r="40" spans="1:9" ht="102.75" customHeight="1" x14ac:dyDescent="0.25">
      <c r="A40" s="477" t="s">
        <v>1944</v>
      </c>
      <c r="B40" s="318"/>
      <c r="C40" s="479"/>
      <c r="D40" s="318"/>
      <c r="E40" s="318"/>
      <c r="F40" s="479" t="s">
        <v>641</v>
      </c>
      <c r="G40" s="479"/>
      <c r="H40" s="479"/>
      <c r="I40" s="318"/>
    </row>
    <row r="41" spans="1:9" ht="57" customHeight="1" x14ac:dyDescent="0.25">
      <c r="A41" s="477" t="s">
        <v>605</v>
      </c>
      <c r="B41" s="318"/>
      <c r="C41" s="479"/>
      <c r="D41" s="318"/>
      <c r="E41" s="318"/>
      <c r="F41" s="479" t="s">
        <v>642</v>
      </c>
      <c r="G41" s="479"/>
      <c r="H41" s="479"/>
      <c r="I41" s="318"/>
    </row>
    <row r="42" spans="1:9" ht="24" x14ac:dyDescent="0.25">
      <c r="A42" s="477" t="s">
        <v>588</v>
      </c>
      <c r="B42" s="318"/>
      <c r="C42" s="318"/>
      <c r="D42" s="318"/>
      <c r="E42" s="318"/>
      <c r="F42" s="318"/>
      <c r="G42" s="479" t="s">
        <v>589</v>
      </c>
      <c r="H42" s="479"/>
      <c r="I42" s="318"/>
    </row>
    <row r="43" spans="1:9" ht="60" x14ac:dyDescent="0.25">
      <c r="A43" s="477" t="s">
        <v>603</v>
      </c>
      <c r="B43" s="318"/>
      <c r="C43" s="479"/>
      <c r="D43" s="318"/>
      <c r="E43" s="318"/>
      <c r="F43" s="479"/>
      <c r="G43" s="479" t="s">
        <v>604</v>
      </c>
      <c r="H43" s="479"/>
      <c r="I43" s="318"/>
    </row>
    <row r="44" spans="1:9" ht="48" x14ac:dyDescent="0.25">
      <c r="A44" s="477" t="s">
        <v>621</v>
      </c>
      <c r="B44" s="318"/>
      <c r="C44" s="479"/>
      <c r="D44" s="318"/>
      <c r="E44" s="318"/>
      <c r="F44" s="479" t="s">
        <v>654</v>
      </c>
      <c r="G44" s="479"/>
      <c r="H44" s="479"/>
      <c r="I44" s="318"/>
    </row>
    <row r="45" spans="1:9" ht="48" x14ac:dyDescent="0.25">
      <c r="A45" s="477" t="s">
        <v>590</v>
      </c>
      <c r="B45" s="318"/>
      <c r="C45" s="318"/>
      <c r="D45" s="318"/>
      <c r="E45" s="318"/>
      <c r="F45" s="479" t="s">
        <v>655</v>
      </c>
      <c r="G45" s="479"/>
      <c r="H45" s="479"/>
      <c r="I45" s="479" t="s">
        <v>1923</v>
      </c>
    </row>
    <row r="46" spans="1:9" ht="48" x14ac:dyDescent="0.25">
      <c r="A46" s="477" t="s">
        <v>1924</v>
      </c>
      <c r="B46" s="318"/>
      <c r="C46" s="479"/>
      <c r="D46" s="318"/>
      <c r="E46" s="318"/>
      <c r="F46" s="479" t="s">
        <v>656</v>
      </c>
      <c r="G46" s="318" t="s">
        <v>1925</v>
      </c>
      <c r="H46" s="318"/>
      <c r="I46" s="318"/>
    </row>
    <row r="47" spans="1:9" ht="86.25" customHeight="1" x14ac:dyDescent="0.25">
      <c r="A47" s="477" t="s">
        <v>573</v>
      </c>
      <c r="B47" s="318"/>
      <c r="C47" s="479"/>
      <c r="D47" s="318"/>
      <c r="E47" s="318"/>
      <c r="F47" s="479" t="s">
        <v>657</v>
      </c>
      <c r="G47" s="318"/>
      <c r="H47" s="318"/>
      <c r="I47" s="318"/>
    </row>
    <row r="48" spans="1:9" ht="65.25" customHeight="1" x14ac:dyDescent="0.25">
      <c r="A48" s="477" t="s">
        <v>612</v>
      </c>
      <c r="B48" s="318"/>
      <c r="C48" s="479"/>
      <c r="D48" s="318"/>
      <c r="E48" s="318"/>
      <c r="F48" s="479" t="s">
        <v>658</v>
      </c>
      <c r="G48" s="318"/>
      <c r="H48" s="318"/>
      <c r="I48" s="318"/>
    </row>
    <row r="49" spans="1:9" ht="24" x14ac:dyDescent="0.25">
      <c r="A49" s="477" t="s">
        <v>567</v>
      </c>
      <c r="B49" s="479" t="s">
        <v>568</v>
      </c>
      <c r="C49" s="318"/>
      <c r="D49" s="318"/>
      <c r="E49" s="318"/>
      <c r="F49" s="318"/>
      <c r="G49" s="318"/>
      <c r="H49" s="318"/>
      <c r="I49" s="318"/>
    </row>
    <row r="50" spans="1:9" ht="24" x14ac:dyDescent="0.25">
      <c r="A50" s="477" t="s">
        <v>645</v>
      </c>
      <c r="B50" s="479"/>
      <c r="C50" s="318"/>
      <c r="D50" s="318"/>
      <c r="E50" s="318"/>
      <c r="F50" s="318"/>
      <c r="G50" s="318"/>
      <c r="H50" s="318"/>
      <c r="I50" s="318" t="s">
        <v>390</v>
      </c>
    </row>
    <row r="51" spans="1:9" ht="36" x14ac:dyDescent="0.25">
      <c r="A51" s="477" t="s">
        <v>574</v>
      </c>
      <c r="B51" s="479"/>
      <c r="C51" s="318"/>
      <c r="D51" s="318"/>
      <c r="E51" s="479" t="s">
        <v>575</v>
      </c>
      <c r="F51" s="318"/>
      <c r="G51" s="318"/>
      <c r="H51" s="318"/>
      <c r="I51" s="318"/>
    </row>
    <row r="52" spans="1:9" ht="30.75" customHeight="1" x14ac:dyDescent="0.25">
      <c r="A52" s="477" t="s">
        <v>576</v>
      </c>
      <c r="B52" s="479"/>
      <c r="C52" s="318"/>
      <c r="D52" s="318"/>
      <c r="E52" s="479" t="s">
        <v>577</v>
      </c>
      <c r="F52" s="318"/>
      <c r="G52" s="318"/>
      <c r="H52" s="318"/>
      <c r="I52" s="318"/>
    </row>
    <row r="53" spans="1:9" ht="36" x14ac:dyDescent="0.25">
      <c r="A53" s="477" t="s">
        <v>644</v>
      </c>
      <c r="B53" s="479"/>
      <c r="C53" s="318"/>
      <c r="D53" s="318"/>
      <c r="E53" s="479"/>
      <c r="F53" s="318"/>
      <c r="G53" s="318"/>
      <c r="H53" s="318"/>
      <c r="I53" s="479" t="s">
        <v>643</v>
      </c>
    </row>
    <row r="54" spans="1:9" ht="15" customHeight="1" x14ac:dyDescent="0.25">
      <c r="A54" s="477" t="s">
        <v>1926</v>
      </c>
      <c r="B54" s="479"/>
      <c r="C54" s="318"/>
      <c r="D54" s="318"/>
      <c r="E54" s="479"/>
      <c r="F54" s="318"/>
      <c r="G54" s="318"/>
      <c r="H54" s="318"/>
      <c r="I54" s="479" t="s">
        <v>1927</v>
      </c>
    </row>
    <row r="55" spans="1:9" ht="71.25" customHeight="1" x14ac:dyDescent="0.25">
      <c r="A55" s="477" t="s">
        <v>608</v>
      </c>
      <c r="B55" s="479"/>
      <c r="C55" s="318"/>
      <c r="D55" s="318"/>
      <c r="E55" s="479" t="s">
        <v>609</v>
      </c>
      <c r="F55" s="318"/>
      <c r="G55" s="318"/>
      <c r="H55" s="318"/>
      <c r="I55" s="318"/>
    </row>
    <row r="56" spans="1:9" ht="36" x14ac:dyDescent="0.25">
      <c r="A56" s="477" t="s">
        <v>610</v>
      </c>
      <c r="B56" s="479"/>
      <c r="C56" s="318"/>
      <c r="D56" s="318"/>
      <c r="E56" s="479" t="s">
        <v>611</v>
      </c>
      <c r="F56" s="318"/>
      <c r="G56" s="318"/>
      <c r="H56" s="318"/>
      <c r="I56" s="318"/>
    </row>
    <row r="57" spans="1:9" ht="36" x14ac:dyDescent="0.25">
      <c r="A57" s="477" t="s">
        <v>537</v>
      </c>
      <c r="B57" s="479" t="s">
        <v>1423</v>
      </c>
      <c r="C57" s="318"/>
      <c r="D57" s="318"/>
      <c r="E57" s="318"/>
      <c r="F57" s="318"/>
      <c r="G57" s="318"/>
      <c r="H57" s="318"/>
      <c r="I57" s="318"/>
    </row>
    <row r="58" spans="1:9" ht="36" x14ac:dyDescent="0.25">
      <c r="A58" s="477" t="s">
        <v>557</v>
      </c>
      <c r="B58" s="479" t="s">
        <v>1424</v>
      </c>
      <c r="C58" s="318"/>
      <c r="D58" s="318"/>
      <c r="E58" s="318"/>
      <c r="F58" s="318"/>
      <c r="G58" s="318"/>
      <c r="H58" s="318"/>
      <c r="I58" s="318"/>
    </row>
    <row r="59" spans="1:9" ht="36" x14ac:dyDescent="0.25">
      <c r="A59" s="477" t="s">
        <v>555</v>
      </c>
      <c r="B59" s="479" t="s">
        <v>556</v>
      </c>
      <c r="C59" s="318"/>
      <c r="D59" s="318"/>
      <c r="E59" s="318"/>
      <c r="F59" s="318"/>
      <c r="G59" s="318"/>
      <c r="H59" s="318"/>
      <c r="I59" s="318"/>
    </row>
    <row r="60" spans="1:9" ht="48" x14ac:dyDescent="0.25">
      <c r="A60" s="477" t="s">
        <v>553</v>
      </c>
      <c r="B60" s="479" t="s">
        <v>554</v>
      </c>
      <c r="C60" s="318"/>
      <c r="D60" s="318"/>
      <c r="E60" s="318"/>
      <c r="F60" s="318"/>
      <c r="G60" s="318"/>
      <c r="H60" s="318"/>
      <c r="I60" s="318"/>
    </row>
    <row r="61" spans="1:9" ht="48" x14ac:dyDescent="0.25">
      <c r="A61" s="477" t="s">
        <v>494</v>
      </c>
      <c r="B61" s="318"/>
      <c r="C61" s="318"/>
      <c r="D61" s="479" t="s">
        <v>1928</v>
      </c>
      <c r="E61" s="318"/>
      <c r="F61" s="318"/>
      <c r="G61" s="318"/>
      <c r="H61" s="318"/>
      <c r="I61" s="318"/>
    </row>
    <row r="62" spans="1:9" ht="60" x14ac:dyDescent="0.2">
      <c r="A62" s="477" t="s">
        <v>1255</v>
      </c>
      <c r="B62" s="318"/>
      <c r="C62" s="318"/>
      <c r="D62" s="479"/>
      <c r="E62" s="479" t="s">
        <v>1256</v>
      </c>
      <c r="F62" s="369" t="s">
        <v>596</v>
      </c>
      <c r="G62" s="318"/>
      <c r="H62" s="318"/>
      <c r="I62" s="318"/>
    </row>
    <row r="63" spans="1:9" ht="24" x14ac:dyDescent="0.25">
      <c r="A63" s="477" t="s">
        <v>673</v>
      </c>
      <c r="B63" s="318"/>
      <c r="C63" s="318"/>
      <c r="D63" s="479"/>
      <c r="E63" s="370"/>
      <c r="F63" s="479"/>
      <c r="G63" s="318"/>
      <c r="H63" s="318"/>
      <c r="I63" s="318"/>
    </row>
    <row r="64" spans="1:9" ht="24" x14ac:dyDescent="0.25">
      <c r="A64" s="477" t="s">
        <v>693</v>
      </c>
      <c r="B64" s="318"/>
      <c r="C64" s="318"/>
      <c r="D64" s="479"/>
      <c r="E64" s="479"/>
      <c r="F64" s="479"/>
      <c r="G64" s="318"/>
      <c r="H64" s="318"/>
      <c r="I64" s="318" t="s">
        <v>692</v>
      </c>
    </row>
    <row r="65" spans="1:9" ht="38.25" customHeight="1" x14ac:dyDescent="0.25">
      <c r="A65" s="477" t="s">
        <v>674</v>
      </c>
      <c r="B65" s="318"/>
      <c r="C65" s="318"/>
      <c r="D65" s="479"/>
      <c r="E65" s="479" t="s">
        <v>675</v>
      </c>
      <c r="F65" s="479"/>
      <c r="G65" s="318"/>
      <c r="H65" s="318"/>
      <c r="I65" s="318"/>
    </row>
    <row r="66" spans="1:9" ht="57" customHeight="1" x14ac:dyDescent="0.25">
      <c r="A66" s="477" t="s">
        <v>601</v>
      </c>
      <c r="B66" s="318"/>
      <c r="C66" s="318"/>
      <c r="D66" s="479"/>
      <c r="E66" s="479" t="s">
        <v>602</v>
      </c>
      <c r="F66" s="479"/>
      <c r="G66" s="318"/>
      <c r="H66" s="318"/>
      <c r="I66" s="318"/>
    </row>
    <row r="67" spans="1:9" ht="38.25" customHeight="1" x14ac:dyDescent="0.25">
      <c r="A67" s="477" t="s">
        <v>599</v>
      </c>
      <c r="B67" s="318"/>
      <c r="C67" s="318"/>
      <c r="D67" s="479"/>
      <c r="E67" s="479" t="s">
        <v>600</v>
      </c>
      <c r="F67" s="479"/>
      <c r="G67" s="318"/>
      <c r="H67" s="318"/>
      <c r="I67" s="318"/>
    </row>
    <row r="68" spans="1:9" ht="24" x14ac:dyDescent="0.25">
      <c r="A68" s="477" t="s">
        <v>597</v>
      </c>
      <c r="B68" s="318"/>
      <c r="C68" s="318"/>
      <c r="D68" s="479"/>
      <c r="E68" s="479" t="s">
        <v>598</v>
      </c>
      <c r="F68" s="479"/>
      <c r="G68" s="318"/>
      <c r="H68" s="318"/>
      <c r="I68" s="318"/>
    </row>
    <row r="69" spans="1:9" ht="24" x14ac:dyDescent="0.25">
      <c r="A69" s="477" t="s">
        <v>1425</v>
      </c>
      <c r="B69" s="479" t="s">
        <v>1426</v>
      </c>
      <c r="C69" s="318"/>
      <c r="D69" s="479"/>
      <c r="E69" s="479"/>
      <c r="F69" s="479"/>
      <c r="G69" s="318"/>
      <c r="H69" s="318"/>
      <c r="I69" s="318"/>
    </row>
    <row r="70" spans="1:9" ht="12" x14ac:dyDescent="0.25">
      <c r="A70" s="477" t="s">
        <v>1929</v>
      </c>
      <c r="B70" s="479"/>
      <c r="C70" s="318"/>
      <c r="D70" s="479"/>
      <c r="E70" s="479"/>
      <c r="F70" s="479"/>
      <c r="G70" s="318"/>
      <c r="H70" s="318"/>
      <c r="I70" s="475" t="s">
        <v>1930</v>
      </c>
    </row>
    <row r="71" spans="1:9" ht="33" customHeight="1" x14ac:dyDescent="0.25">
      <c r="A71" s="477" t="s">
        <v>509</v>
      </c>
      <c r="B71" s="479" t="s">
        <v>510</v>
      </c>
      <c r="C71" s="318"/>
      <c r="D71" s="318"/>
      <c r="E71" s="318"/>
      <c r="F71" s="318"/>
      <c r="G71" s="318"/>
      <c r="H71" s="318"/>
      <c r="I71" s="318"/>
    </row>
    <row r="72" spans="1:9" ht="24" x14ac:dyDescent="0.25">
      <c r="A72" s="477" t="s">
        <v>504</v>
      </c>
      <c r="B72" s="479" t="s">
        <v>505</v>
      </c>
      <c r="C72" s="479"/>
      <c r="D72" s="318"/>
      <c r="E72" s="318"/>
      <c r="F72" s="318"/>
      <c r="G72" s="318"/>
      <c r="H72" s="318"/>
      <c r="I72" s="318"/>
    </row>
    <row r="73" spans="1:9" ht="33" customHeight="1" x14ac:dyDescent="0.25">
      <c r="A73" s="477" t="s">
        <v>511</v>
      </c>
      <c r="B73" s="479" t="s">
        <v>512</v>
      </c>
      <c r="C73" s="318"/>
      <c r="D73" s="318"/>
      <c r="E73" s="318"/>
      <c r="F73" s="318"/>
      <c r="G73" s="318"/>
      <c r="H73" s="318"/>
      <c r="I73" s="318"/>
    </row>
    <row r="74" spans="1:9" ht="24" x14ac:dyDescent="0.25">
      <c r="A74" s="477" t="s">
        <v>1427</v>
      </c>
      <c r="B74" s="479" t="s">
        <v>1428</v>
      </c>
      <c r="C74" s="318"/>
      <c r="D74" s="318"/>
      <c r="E74" s="318"/>
      <c r="F74" s="318"/>
      <c r="G74" s="318"/>
      <c r="H74" s="318"/>
      <c r="I74" s="318"/>
    </row>
    <row r="75" spans="1:9" ht="36" x14ac:dyDescent="0.25">
      <c r="A75" s="477" t="s">
        <v>439</v>
      </c>
      <c r="B75" s="479" t="s">
        <v>440</v>
      </c>
      <c r="C75" s="318"/>
      <c r="D75" s="318"/>
      <c r="E75" s="318"/>
      <c r="F75" s="318"/>
      <c r="G75" s="318"/>
      <c r="H75" s="318"/>
      <c r="I75" s="318"/>
    </row>
    <row r="76" spans="1:9" ht="27.75" customHeight="1" x14ac:dyDescent="0.25">
      <c r="A76" s="477" t="s">
        <v>1931</v>
      </c>
      <c r="B76" s="479"/>
      <c r="C76" s="318"/>
      <c r="D76" s="318"/>
      <c r="E76" s="318"/>
      <c r="F76" s="318"/>
      <c r="G76" s="318" t="s">
        <v>1932</v>
      </c>
      <c r="H76" s="318"/>
      <c r="I76" s="318"/>
    </row>
    <row r="77" spans="1:9" ht="24" x14ac:dyDescent="0.25">
      <c r="A77" s="477" t="s">
        <v>547</v>
      </c>
      <c r="B77" s="318"/>
      <c r="C77" s="479" t="s">
        <v>548</v>
      </c>
      <c r="D77" s="318"/>
      <c r="E77" s="318"/>
      <c r="F77" s="318"/>
      <c r="G77" s="318"/>
      <c r="H77" s="318"/>
      <c r="I77" s="318"/>
    </row>
    <row r="78" spans="1:9" ht="36" x14ac:dyDescent="0.25">
      <c r="A78" s="477" t="s">
        <v>523</v>
      </c>
      <c r="B78" s="479" t="s">
        <v>524</v>
      </c>
      <c r="C78" s="318"/>
      <c r="D78" s="318"/>
      <c r="E78" s="318"/>
      <c r="F78" s="318"/>
      <c r="G78" s="318"/>
      <c r="H78" s="318"/>
      <c r="I78" s="318"/>
    </row>
    <row r="79" spans="1:9" ht="72" x14ac:dyDescent="0.25">
      <c r="A79" s="477" t="s">
        <v>646</v>
      </c>
      <c r="B79" s="318"/>
      <c r="C79" s="479" t="s">
        <v>530</v>
      </c>
      <c r="D79" s="318"/>
      <c r="E79" s="318"/>
      <c r="F79" s="318"/>
      <c r="G79" s="318"/>
      <c r="H79" s="318"/>
      <c r="I79" s="318"/>
    </row>
    <row r="80" spans="1:9" ht="36" x14ac:dyDescent="0.25">
      <c r="A80" s="477" t="s">
        <v>470</v>
      </c>
      <c r="B80" s="479" t="s">
        <v>471</v>
      </c>
      <c r="C80" s="318"/>
      <c r="D80" s="318"/>
      <c r="E80" s="318"/>
      <c r="F80" s="318"/>
      <c r="G80" s="318"/>
      <c r="H80" s="318"/>
      <c r="I80" s="318"/>
    </row>
    <row r="81" spans="1:9" ht="36" x14ac:dyDescent="0.25">
      <c r="A81" s="477" t="s">
        <v>551</v>
      </c>
      <c r="B81" s="318"/>
      <c r="C81" s="479" t="s">
        <v>552</v>
      </c>
      <c r="D81" s="318"/>
      <c r="E81" s="318"/>
      <c r="F81" s="318"/>
      <c r="G81" s="318"/>
      <c r="H81" s="318"/>
      <c r="I81" s="318"/>
    </row>
    <row r="82" spans="1:9" ht="36" x14ac:dyDescent="0.25">
      <c r="A82" s="477" t="s">
        <v>544</v>
      </c>
      <c r="B82" s="479" t="s">
        <v>545</v>
      </c>
      <c r="C82" s="479" t="s">
        <v>546</v>
      </c>
      <c r="D82" s="318"/>
      <c r="E82" s="318"/>
      <c r="F82" s="318"/>
      <c r="G82" s="318"/>
      <c r="H82" s="318"/>
      <c r="I82" s="318"/>
    </row>
    <row r="83" spans="1:9" ht="36" x14ac:dyDescent="0.25">
      <c r="A83" s="477" t="s">
        <v>549</v>
      </c>
      <c r="B83" s="318"/>
      <c r="C83" s="479" t="s">
        <v>550</v>
      </c>
      <c r="D83" s="318"/>
      <c r="E83" s="318"/>
      <c r="F83" s="318"/>
      <c r="G83" s="318"/>
      <c r="H83" s="318"/>
      <c r="I83" s="318"/>
    </row>
    <row r="84" spans="1:9" ht="36" x14ac:dyDescent="0.25">
      <c r="A84" s="477" t="s">
        <v>531</v>
      </c>
      <c r="B84" s="479" t="s">
        <v>532</v>
      </c>
      <c r="C84" s="318"/>
      <c r="D84" s="318"/>
      <c r="E84" s="318"/>
      <c r="F84" s="318"/>
      <c r="G84" s="318"/>
      <c r="H84" s="318"/>
      <c r="I84" s="318"/>
    </row>
    <row r="85" spans="1:9" ht="36" x14ac:dyDescent="0.25">
      <c r="A85" s="477" t="s">
        <v>418</v>
      </c>
      <c r="B85" s="318"/>
      <c r="C85" s="479" t="s">
        <v>419</v>
      </c>
      <c r="D85" s="318"/>
      <c r="E85" s="318"/>
      <c r="F85" s="318"/>
      <c r="G85" s="318"/>
      <c r="H85" s="318"/>
      <c r="I85" s="318"/>
    </row>
    <row r="86" spans="1:9" ht="27" customHeight="1" x14ac:dyDescent="0.25">
      <c r="A86" s="477" t="s">
        <v>688</v>
      </c>
      <c r="B86" s="318"/>
      <c r="C86" s="479"/>
      <c r="D86" s="318"/>
      <c r="E86" s="318"/>
      <c r="F86" s="318"/>
      <c r="G86" s="318" t="s">
        <v>689</v>
      </c>
      <c r="H86" s="318"/>
      <c r="I86" s="318"/>
    </row>
    <row r="87" spans="1:9" ht="24" x14ac:dyDescent="0.25">
      <c r="A87" s="477" t="s">
        <v>1429</v>
      </c>
      <c r="B87" s="318"/>
      <c r="C87" s="479"/>
      <c r="D87" s="318"/>
      <c r="E87" s="318"/>
      <c r="F87" s="318"/>
      <c r="G87" s="318"/>
      <c r="H87" s="479" t="s">
        <v>1430</v>
      </c>
      <c r="I87" s="318"/>
    </row>
    <row r="88" spans="1:9" ht="24" customHeight="1" x14ac:dyDescent="0.25">
      <c r="A88" s="477" t="s">
        <v>407</v>
      </c>
      <c r="B88" s="318"/>
      <c r="C88" s="479" t="s">
        <v>408</v>
      </c>
      <c r="D88" s="318"/>
      <c r="E88" s="318"/>
      <c r="F88" s="318"/>
      <c r="G88" s="318"/>
      <c r="H88" s="318"/>
      <c r="I88" s="318"/>
    </row>
    <row r="89" spans="1:9" ht="36" x14ac:dyDescent="0.25">
      <c r="A89" s="477" t="s">
        <v>1933</v>
      </c>
      <c r="B89" s="479" t="s">
        <v>1934</v>
      </c>
      <c r="C89" s="479"/>
      <c r="D89" s="318"/>
      <c r="E89" s="318"/>
      <c r="F89" s="318"/>
      <c r="G89" s="318"/>
      <c r="H89" s="318"/>
      <c r="I89" s="318"/>
    </row>
    <row r="90" spans="1:9" ht="24" x14ac:dyDescent="0.25">
      <c r="A90" s="477" t="s">
        <v>441</v>
      </c>
      <c r="B90" s="318"/>
      <c r="C90" s="479" t="s">
        <v>442</v>
      </c>
      <c r="D90" s="318"/>
      <c r="E90" s="318"/>
      <c r="F90" s="318"/>
      <c r="G90" s="318"/>
      <c r="H90" s="318"/>
      <c r="I90" s="318"/>
    </row>
    <row r="91" spans="1:9" ht="41.25" customHeight="1" x14ac:dyDescent="0.25">
      <c r="A91" s="477" t="s">
        <v>435</v>
      </c>
      <c r="B91" s="479" t="s">
        <v>436</v>
      </c>
      <c r="C91" s="479"/>
      <c r="D91" s="479" t="s">
        <v>437</v>
      </c>
      <c r="E91" s="318"/>
      <c r="F91" s="318"/>
      <c r="G91" s="318"/>
      <c r="H91" s="318"/>
      <c r="I91" s="318"/>
    </row>
    <row r="92" spans="1:9" ht="36" customHeight="1" x14ac:dyDescent="0.25">
      <c r="A92" s="477" t="s">
        <v>542</v>
      </c>
      <c r="B92" s="318"/>
      <c r="C92" s="479" t="s">
        <v>543</v>
      </c>
      <c r="D92" s="318"/>
      <c r="E92" s="318"/>
      <c r="F92" s="318"/>
      <c r="G92" s="318"/>
      <c r="H92" s="318"/>
      <c r="I92" s="318"/>
    </row>
    <row r="93" spans="1:9" ht="36" x14ac:dyDescent="0.25">
      <c r="A93" s="477" t="s">
        <v>533</v>
      </c>
      <c r="B93" s="318"/>
      <c r="C93" s="479" t="s">
        <v>534</v>
      </c>
      <c r="D93" s="318"/>
      <c r="E93" s="318"/>
      <c r="F93" s="318"/>
      <c r="G93" s="318"/>
      <c r="H93" s="318"/>
      <c r="I93" s="318"/>
    </row>
    <row r="94" spans="1:9" ht="39.75" customHeight="1" x14ac:dyDescent="0.25">
      <c r="A94" s="477" t="s">
        <v>558</v>
      </c>
      <c r="B94" s="479"/>
      <c r="C94" s="479" t="s">
        <v>559</v>
      </c>
      <c r="D94" s="318"/>
      <c r="E94" s="318"/>
      <c r="F94" s="318"/>
      <c r="G94" s="318"/>
      <c r="H94" s="318"/>
      <c r="I94" s="318"/>
    </row>
    <row r="95" spans="1:9" ht="24" x14ac:dyDescent="0.25">
      <c r="A95" s="477" t="s">
        <v>520</v>
      </c>
      <c r="B95" s="318"/>
      <c r="C95" s="479" t="s">
        <v>521</v>
      </c>
      <c r="D95" s="318"/>
      <c r="E95" s="318"/>
      <c r="F95" s="318"/>
      <c r="G95" s="318"/>
      <c r="H95" s="318"/>
      <c r="I95" s="318"/>
    </row>
    <row r="96" spans="1:9" ht="24" x14ac:dyDescent="0.25">
      <c r="A96" s="477" t="s">
        <v>591</v>
      </c>
      <c r="B96" s="318"/>
      <c r="C96" s="479"/>
      <c r="D96" s="318"/>
      <c r="E96" s="479" t="s">
        <v>592</v>
      </c>
      <c r="F96" s="318"/>
      <c r="G96" s="318"/>
      <c r="H96" s="318"/>
      <c r="I96" s="318"/>
    </row>
    <row r="97" spans="1:9" ht="32.25" customHeight="1" x14ac:dyDescent="0.25">
      <c r="A97" s="477" t="s">
        <v>570</v>
      </c>
      <c r="B97" s="318"/>
      <c r="C97" s="479"/>
      <c r="D97" s="318"/>
      <c r="E97" s="318"/>
      <c r="F97" s="318"/>
      <c r="G97" s="318"/>
      <c r="H97" s="318" t="s">
        <v>569</v>
      </c>
      <c r="I97" s="318"/>
    </row>
    <row r="98" spans="1:9" ht="24" x14ac:dyDescent="0.25">
      <c r="A98" s="477" t="s">
        <v>412</v>
      </c>
      <c r="B98" s="318"/>
      <c r="C98" s="479" t="s">
        <v>760</v>
      </c>
      <c r="D98" s="318"/>
      <c r="E98" s="318"/>
      <c r="F98" s="318"/>
      <c r="G98" s="318"/>
      <c r="H98" s="318"/>
      <c r="I98" s="318"/>
    </row>
    <row r="99" spans="1:9" ht="36" x14ac:dyDescent="0.25">
      <c r="A99" s="477" t="s">
        <v>414</v>
      </c>
      <c r="B99" s="318"/>
      <c r="C99" s="479" t="s">
        <v>415</v>
      </c>
      <c r="D99" s="318"/>
      <c r="E99" s="318"/>
      <c r="F99" s="318"/>
      <c r="G99" s="318"/>
      <c r="H99" s="318"/>
      <c r="I99" s="318"/>
    </row>
    <row r="100" spans="1:9" ht="24" x14ac:dyDescent="0.25">
      <c r="A100" s="477" t="s">
        <v>535</v>
      </c>
      <c r="B100" s="318"/>
      <c r="C100" s="479" t="s">
        <v>536</v>
      </c>
      <c r="D100" s="318"/>
      <c r="E100" s="318"/>
      <c r="F100" s="318"/>
      <c r="G100" s="318"/>
      <c r="H100" s="318"/>
      <c r="I100" s="318"/>
    </row>
    <row r="101" spans="1:9" ht="14.25" customHeight="1" x14ac:dyDescent="0.25">
      <c r="A101" s="477" t="s">
        <v>1431</v>
      </c>
      <c r="B101" s="318"/>
      <c r="C101" s="479"/>
      <c r="D101" s="318"/>
      <c r="E101" s="318"/>
      <c r="F101" s="318" t="s">
        <v>1432</v>
      </c>
      <c r="G101" s="318"/>
      <c r="H101" s="318"/>
      <c r="I101" s="318"/>
    </row>
    <row r="102" spans="1:9" ht="34.5" customHeight="1" x14ac:dyDescent="0.25">
      <c r="A102" s="477" t="s">
        <v>483</v>
      </c>
      <c r="B102" s="479" t="s">
        <v>484</v>
      </c>
      <c r="C102" s="479" t="s">
        <v>485</v>
      </c>
      <c r="D102" s="479" t="s">
        <v>486</v>
      </c>
      <c r="E102" s="318"/>
      <c r="F102" s="318"/>
      <c r="G102" s="318"/>
      <c r="H102" s="318"/>
      <c r="I102" s="318"/>
    </row>
    <row r="103" spans="1:9" ht="48" x14ac:dyDescent="0.25">
      <c r="A103" s="477" t="s">
        <v>433</v>
      </c>
      <c r="B103" s="479" t="s">
        <v>434</v>
      </c>
      <c r="C103" s="318"/>
      <c r="D103" s="318"/>
      <c r="E103" s="318"/>
      <c r="F103" s="318"/>
      <c r="G103" s="318"/>
      <c r="H103" s="318"/>
      <c r="I103" s="318"/>
    </row>
    <row r="104" spans="1:9" ht="32.25" customHeight="1" x14ac:dyDescent="0.25">
      <c r="A104" s="477" t="s">
        <v>438</v>
      </c>
      <c r="B104" s="318"/>
      <c r="C104" s="479"/>
      <c r="D104" s="479" t="s">
        <v>1433</v>
      </c>
      <c r="E104" s="318"/>
      <c r="F104" s="318"/>
      <c r="G104" s="318"/>
      <c r="H104" s="318"/>
      <c r="I104" s="318"/>
    </row>
    <row r="105" spans="1:9" ht="30.75" customHeight="1" x14ac:dyDescent="0.25">
      <c r="A105" s="477" t="s">
        <v>479</v>
      </c>
      <c r="B105" s="318"/>
      <c r="C105" s="479" t="s">
        <v>482</v>
      </c>
      <c r="D105" s="479"/>
      <c r="E105" s="318"/>
      <c r="F105" s="318"/>
      <c r="G105" s="318"/>
      <c r="H105" s="318"/>
      <c r="I105" s="318"/>
    </row>
    <row r="106" spans="1:9" ht="30.75" customHeight="1" x14ac:dyDescent="0.25">
      <c r="A106" s="477" t="s">
        <v>480</v>
      </c>
      <c r="B106" s="318"/>
      <c r="C106" s="479" t="s">
        <v>481</v>
      </c>
      <c r="D106" s="479"/>
      <c r="E106" s="318"/>
      <c r="F106" s="318"/>
      <c r="G106" s="318"/>
      <c r="H106" s="318"/>
      <c r="I106" s="318"/>
    </row>
    <row r="107" spans="1:9" ht="30.75" customHeight="1" x14ac:dyDescent="0.25">
      <c r="A107" s="477" t="s">
        <v>518</v>
      </c>
      <c r="B107" s="479" t="s">
        <v>519</v>
      </c>
      <c r="C107" s="318"/>
      <c r="D107" s="318"/>
      <c r="E107" s="318"/>
      <c r="F107" s="318"/>
      <c r="G107" s="318"/>
      <c r="H107" s="318"/>
      <c r="I107" s="318"/>
    </row>
    <row r="108" spans="1:9" ht="30.75" customHeight="1" x14ac:dyDescent="0.25">
      <c r="A108" s="477" t="s">
        <v>513</v>
      </c>
      <c r="B108" s="479" t="s">
        <v>514</v>
      </c>
      <c r="C108" s="479" t="s">
        <v>515</v>
      </c>
      <c r="D108" s="318"/>
      <c r="E108" s="318"/>
      <c r="F108" s="318"/>
      <c r="G108" s="318"/>
      <c r="H108" s="318"/>
      <c r="I108" s="318"/>
    </row>
    <row r="109" spans="1:9" ht="30.75" customHeight="1" x14ac:dyDescent="0.25">
      <c r="A109" s="477" t="s">
        <v>427</v>
      </c>
      <c r="B109" s="318"/>
      <c r="C109" s="479" t="s">
        <v>428</v>
      </c>
      <c r="D109" s="318"/>
      <c r="E109" s="318"/>
      <c r="F109" s="318"/>
      <c r="G109" s="318"/>
      <c r="H109" s="318"/>
      <c r="I109" s="318"/>
    </row>
    <row r="110" spans="1:9" ht="36" x14ac:dyDescent="0.25">
      <c r="A110" s="477" t="s">
        <v>487</v>
      </c>
      <c r="B110" s="479" t="s">
        <v>488</v>
      </c>
      <c r="C110" s="318"/>
      <c r="D110" s="318"/>
      <c r="E110" s="318"/>
      <c r="F110" s="318"/>
      <c r="G110" s="318"/>
      <c r="H110" s="318"/>
      <c r="I110" s="318"/>
    </row>
    <row r="111" spans="1:9" ht="36" x14ac:dyDescent="0.25">
      <c r="A111" s="477" t="s">
        <v>566</v>
      </c>
      <c r="B111" s="479"/>
      <c r="C111" s="479" t="s">
        <v>761</v>
      </c>
      <c r="D111" s="318"/>
      <c r="E111" s="318"/>
      <c r="F111" s="318"/>
      <c r="G111" s="318"/>
      <c r="H111" s="318"/>
      <c r="I111" s="318"/>
    </row>
    <row r="112" spans="1:9" ht="36" x14ac:dyDescent="0.25">
      <c r="A112" s="477" t="s">
        <v>516</v>
      </c>
      <c r="B112" s="318"/>
      <c r="C112" s="479" t="s">
        <v>517</v>
      </c>
      <c r="D112" s="318"/>
      <c r="E112" s="318"/>
      <c r="F112" s="318"/>
      <c r="G112" s="318"/>
      <c r="H112" s="318"/>
      <c r="I112" s="318"/>
    </row>
    <row r="113" spans="1:9" ht="24" x14ac:dyDescent="0.25">
      <c r="A113" s="477" t="s">
        <v>478</v>
      </c>
      <c r="B113" s="318"/>
      <c r="C113" s="318"/>
      <c r="D113" s="479" t="s">
        <v>1434</v>
      </c>
      <c r="E113" s="318"/>
      <c r="F113" s="318"/>
      <c r="G113" s="318" t="s">
        <v>672</v>
      </c>
      <c r="H113" s="318"/>
      <c r="I113" s="318"/>
    </row>
    <row r="114" spans="1:9" ht="26.25" customHeight="1" x14ac:dyDescent="0.25">
      <c r="A114" s="477" t="s">
        <v>421</v>
      </c>
      <c r="B114" s="479"/>
      <c r="C114" s="479" t="s">
        <v>422</v>
      </c>
      <c r="D114" s="318"/>
      <c r="E114" s="318"/>
      <c r="F114" s="318"/>
      <c r="G114" s="318"/>
      <c r="H114" s="318"/>
      <c r="I114" s="318"/>
    </row>
    <row r="115" spans="1:9" ht="24.75" customHeight="1" x14ac:dyDescent="0.25">
      <c r="A115" s="477" t="s">
        <v>423</v>
      </c>
      <c r="B115" s="318"/>
      <c r="C115" s="479" t="s">
        <v>424</v>
      </c>
      <c r="D115" s="318"/>
      <c r="E115" s="318"/>
      <c r="F115" s="318"/>
      <c r="G115" s="318"/>
      <c r="H115" s="318"/>
      <c r="I115" s="318"/>
    </row>
    <row r="116" spans="1:9" ht="24" x14ac:dyDescent="0.25">
      <c r="A116" s="477" t="s">
        <v>429</v>
      </c>
      <c r="B116" s="318"/>
      <c r="C116" s="479" t="s">
        <v>430</v>
      </c>
      <c r="D116" s="318"/>
      <c r="E116" s="318"/>
      <c r="F116" s="318"/>
      <c r="G116" s="318"/>
      <c r="H116" s="318"/>
      <c r="I116" s="318"/>
    </row>
    <row r="117" spans="1:9" ht="24" customHeight="1" x14ac:dyDescent="0.25">
      <c r="A117" s="477" t="s">
        <v>431</v>
      </c>
      <c r="B117" s="318"/>
      <c r="C117" s="479" t="s">
        <v>432</v>
      </c>
      <c r="D117" s="318"/>
      <c r="E117" s="318"/>
      <c r="F117" s="318"/>
      <c r="G117" s="318"/>
      <c r="H117" s="318"/>
      <c r="I117" s="318"/>
    </row>
    <row r="118" spans="1:9" ht="24" x14ac:dyDescent="0.25">
      <c r="A118" s="477" t="s">
        <v>1435</v>
      </c>
      <c r="B118" s="479" t="s">
        <v>1436</v>
      </c>
      <c r="C118" s="479"/>
      <c r="D118" s="318"/>
      <c r="E118" s="318"/>
      <c r="F118" s="318"/>
      <c r="G118" s="318"/>
      <c r="H118" s="318"/>
      <c r="I118" s="318"/>
    </row>
    <row r="119" spans="1:9" ht="24" x14ac:dyDescent="0.25">
      <c r="A119" s="477" t="s">
        <v>1437</v>
      </c>
      <c r="B119" s="318"/>
      <c r="C119" s="479"/>
      <c r="D119" s="318"/>
      <c r="E119" s="318"/>
      <c r="F119" s="318"/>
      <c r="G119" s="318"/>
      <c r="H119" s="318"/>
      <c r="I119" s="318" t="s">
        <v>1438</v>
      </c>
    </row>
    <row r="120" spans="1:9" ht="50.25" customHeight="1" x14ac:dyDescent="0.25">
      <c r="A120" s="477" t="s">
        <v>420</v>
      </c>
      <c r="B120" s="479"/>
      <c r="C120" s="479" t="s">
        <v>762</v>
      </c>
      <c r="D120" s="318"/>
      <c r="E120" s="318"/>
      <c r="F120" s="318"/>
      <c r="G120" s="318"/>
      <c r="H120" s="318"/>
      <c r="I120" s="318"/>
    </row>
    <row r="121" spans="1:9" ht="24" x14ac:dyDescent="0.25">
      <c r="A121" s="477" t="s">
        <v>687</v>
      </c>
      <c r="B121" s="479"/>
      <c r="C121" s="479" t="s">
        <v>686</v>
      </c>
      <c r="D121" s="318"/>
      <c r="E121" s="318"/>
      <c r="F121" s="318"/>
      <c r="G121" s="318"/>
      <c r="H121" s="318"/>
      <c r="I121" s="318"/>
    </row>
    <row r="122" spans="1:9" ht="27" customHeight="1" x14ac:dyDescent="0.25">
      <c r="A122" s="477" t="s">
        <v>1439</v>
      </c>
      <c r="B122" s="479" t="s">
        <v>1440</v>
      </c>
      <c r="C122" s="479"/>
      <c r="D122" s="318"/>
      <c r="E122" s="318"/>
      <c r="F122" s="318"/>
      <c r="G122" s="318"/>
      <c r="H122" s="318"/>
      <c r="I122" s="318"/>
    </row>
    <row r="123" spans="1:9" ht="26.25" customHeight="1" x14ac:dyDescent="0.25">
      <c r="A123" s="477" t="s">
        <v>1474</v>
      </c>
      <c r="B123" s="479" t="s">
        <v>1935</v>
      </c>
      <c r="C123" s="479"/>
      <c r="D123" s="318"/>
      <c r="E123" s="318"/>
      <c r="F123" s="318"/>
      <c r="G123" s="318"/>
      <c r="H123" s="318"/>
      <c r="I123" s="318"/>
    </row>
    <row r="124" spans="1:9" ht="24" x14ac:dyDescent="0.25">
      <c r="A124" s="477" t="s">
        <v>1476</v>
      </c>
      <c r="B124" s="479"/>
      <c r="C124" s="479" t="s">
        <v>1936</v>
      </c>
      <c r="D124" s="318"/>
      <c r="E124" s="318"/>
      <c r="F124" s="318"/>
      <c r="G124" s="318"/>
      <c r="H124" s="318"/>
      <c r="I124" s="318"/>
    </row>
    <row r="125" spans="1:9" ht="35.25" customHeight="1" x14ac:dyDescent="0.25">
      <c r="A125" s="477" t="s">
        <v>443</v>
      </c>
      <c r="B125" s="318"/>
      <c r="C125" s="318"/>
      <c r="D125" s="479" t="s">
        <v>444</v>
      </c>
      <c r="E125" s="479" t="s">
        <v>1441</v>
      </c>
      <c r="F125" s="318"/>
      <c r="G125" s="318"/>
      <c r="H125" s="318"/>
      <c r="I125" s="479" t="s">
        <v>1442</v>
      </c>
    </row>
    <row r="126" spans="1:9" ht="24" x14ac:dyDescent="0.25">
      <c r="A126" s="477" t="s">
        <v>445</v>
      </c>
      <c r="B126" s="479" t="s">
        <v>446</v>
      </c>
      <c r="C126" s="318"/>
      <c r="D126" s="318"/>
      <c r="E126" s="318"/>
      <c r="F126" s="318"/>
      <c r="G126" s="318"/>
      <c r="H126" s="318"/>
      <c r="I126" s="318"/>
    </row>
    <row r="127" spans="1:9" ht="36" x14ac:dyDescent="0.25">
      <c r="A127" s="477" t="s">
        <v>447</v>
      </c>
      <c r="B127" s="479" t="s">
        <v>448</v>
      </c>
      <c r="C127" s="318"/>
      <c r="D127" s="318"/>
      <c r="E127" s="318"/>
      <c r="F127" s="318"/>
      <c r="G127" s="318"/>
      <c r="H127" s="318"/>
      <c r="I127" s="318"/>
    </row>
    <row r="128" spans="1:9" ht="24" x14ac:dyDescent="0.25">
      <c r="A128" s="477" t="s">
        <v>1443</v>
      </c>
      <c r="B128" s="479"/>
      <c r="C128" s="318"/>
      <c r="D128" s="318"/>
      <c r="E128" s="318"/>
      <c r="F128" s="318" t="s">
        <v>1444</v>
      </c>
      <c r="G128" s="318"/>
      <c r="H128" s="318"/>
      <c r="I128" s="318"/>
    </row>
    <row r="129" spans="1:9" ht="24" x14ac:dyDescent="0.25">
      <c r="A129" s="477" t="s">
        <v>453</v>
      </c>
      <c r="B129" s="479" t="s">
        <v>454</v>
      </c>
      <c r="C129" s="318"/>
      <c r="D129" s="318"/>
      <c r="E129" s="318"/>
      <c r="F129" s="318"/>
      <c r="G129" s="318"/>
      <c r="H129" s="318"/>
      <c r="I129" s="318"/>
    </row>
    <row r="130" spans="1:9" ht="36.75" customHeight="1" x14ac:dyDescent="0.25">
      <c r="A130" s="477" t="s">
        <v>457</v>
      </c>
      <c r="B130" s="479" t="s">
        <v>1937</v>
      </c>
      <c r="C130" s="318"/>
      <c r="D130" s="318"/>
      <c r="E130" s="318"/>
      <c r="F130" s="318"/>
      <c r="G130" s="479" t="s">
        <v>1445</v>
      </c>
      <c r="H130" s="318"/>
      <c r="I130" s="318"/>
    </row>
    <row r="131" spans="1:9" ht="26.25" customHeight="1" x14ac:dyDescent="0.25">
      <c r="A131" s="477" t="s">
        <v>1270</v>
      </c>
      <c r="B131" s="479"/>
      <c r="C131" s="318"/>
      <c r="D131" s="318"/>
      <c r="E131" s="318"/>
      <c r="F131" s="318"/>
      <c r="G131" s="479"/>
      <c r="H131" s="318"/>
      <c r="I131" s="479" t="s">
        <v>1446</v>
      </c>
    </row>
    <row r="132" spans="1:9" ht="24" x14ac:dyDescent="0.25">
      <c r="A132" s="477" t="s">
        <v>1272</v>
      </c>
      <c r="B132" s="479"/>
      <c r="C132" s="318"/>
      <c r="D132" s="318"/>
      <c r="E132" s="318"/>
      <c r="F132" s="318"/>
      <c r="G132" s="479"/>
      <c r="H132" s="318"/>
      <c r="I132" s="318" t="s">
        <v>1298</v>
      </c>
    </row>
    <row r="133" spans="1:9" ht="33" customHeight="1" x14ac:dyDescent="0.25">
      <c r="A133" s="477" t="s">
        <v>451</v>
      </c>
      <c r="B133" s="479" t="s">
        <v>452</v>
      </c>
      <c r="C133" s="318"/>
      <c r="D133" s="318"/>
      <c r="E133" s="318"/>
      <c r="F133" s="318"/>
      <c r="G133" s="318"/>
      <c r="H133" s="318"/>
      <c r="I133" s="318"/>
    </row>
    <row r="134" spans="1:9" ht="36" x14ac:dyDescent="0.25">
      <c r="A134" s="477" t="s">
        <v>1447</v>
      </c>
      <c r="B134" s="479" t="s">
        <v>1448</v>
      </c>
      <c r="C134" s="318"/>
      <c r="D134" s="318"/>
      <c r="E134" s="318"/>
      <c r="F134" s="318"/>
      <c r="G134" s="318"/>
      <c r="H134" s="318"/>
      <c r="I134" s="318"/>
    </row>
    <row r="135" spans="1:9" ht="24" x14ac:dyDescent="0.25">
      <c r="A135" s="477" t="s">
        <v>1449</v>
      </c>
      <c r="B135" s="479" t="s">
        <v>1448</v>
      </c>
      <c r="C135" s="318"/>
      <c r="D135" s="318"/>
      <c r="E135" s="318"/>
      <c r="F135" s="318"/>
      <c r="G135" s="318"/>
      <c r="H135" s="318"/>
      <c r="I135" s="318"/>
    </row>
    <row r="136" spans="1:9" ht="24" x14ac:dyDescent="0.25">
      <c r="A136" s="477" t="s">
        <v>1450</v>
      </c>
      <c r="B136" s="479"/>
      <c r="C136" s="318"/>
      <c r="D136" s="318"/>
      <c r="E136" s="318" t="s">
        <v>1451</v>
      </c>
      <c r="F136" s="318"/>
      <c r="G136" s="318"/>
      <c r="H136" s="318"/>
      <c r="I136" s="318"/>
    </row>
    <row r="137" spans="1:9" ht="24" customHeight="1" x14ac:dyDescent="0.25">
      <c r="A137" s="477" t="s">
        <v>425</v>
      </c>
      <c r="B137" s="318"/>
      <c r="C137" s="479" t="s">
        <v>426</v>
      </c>
      <c r="D137" s="318"/>
      <c r="E137" s="318"/>
      <c r="F137" s="318"/>
      <c r="G137" s="318"/>
      <c r="H137" s="318"/>
      <c r="I137" s="318"/>
    </row>
    <row r="138" spans="1:9" ht="24" x14ac:dyDescent="0.25">
      <c r="A138" s="477" t="s">
        <v>464</v>
      </c>
      <c r="B138" s="318"/>
      <c r="C138" s="479" t="s">
        <v>465</v>
      </c>
      <c r="D138" s="318"/>
      <c r="E138" s="318"/>
      <c r="F138" s="318"/>
      <c r="G138" s="318"/>
      <c r="H138" s="318"/>
      <c r="I138" s="318"/>
    </row>
    <row r="139" spans="1:9" ht="24" x14ac:dyDescent="0.25">
      <c r="A139" s="477" t="s">
        <v>466</v>
      </c>
      <c r="B139" s="479" t="s">
        <v>788</v>
      </c>
      <c r="C139" s="479" t="s">
        <v>467</v>
      </c>
      <c r="D139" s="318"/>
      <c r="E139" s="318"/>
      <c r="F139" s="318"/>
      <c r="G139" s="318"/>
      <c r="H139" s="318"/>
      <c r="I139" s="318"/>
    </row>
    <row r="140" spans="1:9" ht="36" x14ac:dyDescent="0.25">
      <c r="A140" s="477" t="s">
        <v>474</v>
      </c>
      <c r="B140" s="318"/>
      <c r="C140" s="479" t="s">
        <v>475</v>
      </c>
      <c r="D140" s="318"/>
      <c r="E140" s="318"/>
      <c r="F140" s="318"/>
      <c r="G140" s="318"/>
      <c r="H140" s="318"/>
      <c r="I140" s="318"/>
    </row>
    <row r="141" spans="1:9" ht="25.5" customHeight="1" x14ac:dyDescent="0.25">
      <c r="A141" s="477" t="s">
        <v>472</v>
      </c>
      <c r="B141" s="318"/>
      <c r="C141" s="479" t="s">
        <v>473</v>
      </c>
      <c r="D141" s="318"/>
      <c r="E141" s="318"/>
      <c r="F141" s="318"/>
      <c r="G141" s="318"/>
      <c r="H141" s="318"/>
      <c r="I141" s="318"/>
    </row>
    <row r="142" spans="1:9" ht="24" x14ac:dyDescent="0.25">
      <c r="A142" s="477" t="s">
        <v>640</v>
      </c>
      <c r="B142" s="318"/>
      <c r="C142" s="479" t="s">
        <v>506</v>
      </c>
      <c r="D142" s="318"/>
      <c r="E142" s="318"/>
      <c r="F142" s="318"/>
      <c r="G142" s="318"/>
      <c r="H142" s="318"/>
      <c r="I142" s="318"/>
    </row>
    <row r="143" spans="1:9" ht="24" x14ac:dyDescent="0.25">
      <c r="A143" s="477" t="s">
        <v>564</v>
      </c>
      <c r="B143" s="479"/>
      <c r="C143" s="479" t="s">
        <v>565</v>
      </c>
      <c r="D143" s="318"/>
      <c r="E143" s="318"/>
      <c r="F143" s="318"/>
      <c r="G143" s="318"/>
      <c r="H143" s="318"/>
      <c r="I143" s="318"/>
    </row>
    <row r="144" spans="1:9" ht="36" x14ac:dyDescent="0.25">
      <c r="A144" s="477" t="s">
        <v>501</v>
      </c>
      <c r="B144" s="479" t="s">
        <v>502</v>
      </c>
      <c r="C144" s="318"/>
      <c r="D144" s="318"/>
      <c r="E144" s="318"/>
      <c r="F144" s="318"/>
      <c r="G144" s="318"/>
      <c r="H144" s="318"/>
      <c r="I144" s="318"/>
    </row>
    <row r="145" spans="1:9" ht="24" x14ac:dyDescent="0.25">
      <c r="A145" s="477" t="s">
        <v>495</v>
      </c>
      <c r="B145" s="318"/>
      <c r="C145" s="479" t="s">
        <v>496</v>
      </c>
      <c r="D145" s="318"/>
      <c r="E145" s="318"/>
      <c r="F145" s="318"/>
      <c r="G145" s="318"/>
      <c r="H145" s="318"/>
      <c r="I145" s="318"/>
    </row>
    <row r="146" spans="1:9" ht="24" x14ac:dyDescent="0.25">
      <c r="A146" s="477" t="s">
        <v>606</v>
      </c>
      <c r="B146" s="318"/>
      <c r="C146" s="479"/>
      <c r="D146" s="318"/>
      <c r="E146" s="318"/>
      <c r="F146" s="318"/>
      <c r="G146" s="479" t="s">
        <v>607</v>
      </c>
      <c r="H146" s="479"/>
      <c r="I146" s="318"/>
    </row>
    <row r="147" spans="1:9" ht="72" x14ac:dyDescent="0.25">
      <c r="A147" s="477" t="s">
        <v>497</v>
      </c>
      <c r="B147" s="479" t="s">
        <v>498</v>
      </c>
      <c r="C147" s="479" t="s">
        <v>499</v>
      </c>
      <c r="D147" s="479" t="s">
        <v>500</v>
      </c>
      <c r="E147" s="318"/>
      <c r="F147" s="318"/>
      <c r="G147" s="318"/>
      <c r="H147" s="318"/>
      <c r="I147" s="318" t="s">
        <v>1452</v>
      </c>
    </row>
    <row r="148" spans="1:9" ht="12" x14ac:dyDescent="0.25">
      <c r="A148" s="477" t="s">
        <v>1453</v>
      </c>
      <c r="B148" s="479"/>
      <c r="C148" s="479"/>
      <c r="D148" s="479"/>
      <c r="E148" s="318"/>
      <c r="F148" s="318"/>
      <c r="G148" s="318"/>
      <c r="H148" s="318"/>
      <c r="I148" s="318" t="s">
        <v>1454</v>
      </c>
    </row>
    <row r="149" spans="1:9" ht="24" x14ac:dyDescent="0.25">
      <c r="A149" s="477" t="s">
        <v>631</v>
      </c>
      <c r="B149" s="479"/>
      <c r="C149" s="479"/>
      <c r="D149" s="479"/>
      <c r="E149" s="318"/>
      <c r="F149" s="914" t="s">
        <v>632</v>
      </c>
      <c r="G149" s="318"/>
      <c r="H149" s="318"/>
      <c r="I149" s="318" t="s">
        <v>633</v>
      </c>
    </row>
    <row r="150" spans="1:9" ht="15" customHeight="1" x14ac:dyDescent="0.25">
      <c r="A150" s="477" t="s">
        <v>1938</v>
      </c>
      <c r="B150" s="479"/>
      <c r="C150" s="479"/>
      <c r="D150" s="479"/>
      <c r="E150" s="318"/>
      <c r="F150" s="371"/>
      <c r="G150" s="318" t="s">
        <v>1939</v>
      </c>
      <c r="H150" s="318"/>
      <c r="I150" s="318"/>
    </row>
    <row r="151" spans="1:9" ht="48" x14ac:dyDescent="0.25">
      <c r="A151" s="477" t="s">
        <v>503</v>
      </c>
      <c r="B151" s="318"/>
      <c r="C151" s="479" t="s">
        <v>763</v>
      </c>
      <c r="D151" s="318"/>
      <c r="E151" s="318"/>
      <c r="F151" s="318"/>
      <c r="G151" s="318"/>
      <c r="H151" s="318"/>
      <c r="I151" s="318"/>
    </row>
    <row r="152" spans="1:9" ht="36" x14ac:dyDescent="0.25">
      <c r="A152" s="477" t="s">
        <v>491</v>
      </c>
      <c r="B152" s="479" t="s">
        <v>492</v>
      </c>
      <c r="C152" s="318"/>
      <c r="D152" s="479" t="s">
        <v>493</v>
      </c>
      <c r="E152" s="318"/>
      <c r="F152" s="318"/>
      <c r="G152" s="318"/>
      <c r="H152" s="318"/>
      <c r="I152" s="318"/>
    </row>
    <row r="153" spans="1:9" ht="24" x14ac:dyDescent="0.25">
      <c r="A153" s="477" t="s">
        <v>489</v>
      </c>
      <c r="B153" s="318"/>
      <c r="C153" s="479" t="s">
        <v>490</v>
      </c>
      <c r="D153" s="318"/>
      <c r="E153" s="318"/>
      <c r="F153" s="318"/>
      <c r="G153" s="318"/>
      <c r="H153" s="318"/>
      <c r="I153" s="318"/>
    </row>
    <row r="154" spans="1:9" ht="36" x14ac:dyDescent="0.25">
      <c r="A154" s="477" t="s">
        <v>634</v>
      </c>
      <c r="B154" s="318"/>
      <c r="C154" s="479"/>
      <c r="D154" s="318"/>
      <c r="E154" s="479" t="s">
        <v>635</v>
      </c>
      <c r="F154" s="479" t="s">
        <v>636</v>
      </c>
      <c r="G154" s="318"/>
      <c r="H154" s="318"/>
      <c r="I154" s="479" t="s">
        <v>1455</v>
      </c>
    </row>
    <row r="155" spans="1:9" ht="36" x14ac:dyDescent="0.25">
      <c r="A155" s="477" t="s">
        <v>1456</v>
      </c>
      <c r="B155" s="318"/>
      <c r="C155" s="479"/>
      <c r="D155" s="318"/>
      <c r="E155" s="479"/>
      <c r="F155" s="479"/>
      <c r="G155" s="479" t="s">
        <v>1457</v>
      </c>
      <c r="H155" s="479" t="s">
        <v>1458</v>
      </c>
      <c r="I155" s="479" t="s">
        <v>1459</v>
      </c>
    </row>
    <row r="156" spans="1:9" ht="36" x14ac:dyDescent="0.25">
      <c r="A156" s="477" t="s">
        <v>449</v>
      </c>
      <c r="B156" s="479"/>
      <c r="C156" s="479" t="s">
        <v>450</v>
      </c>
      <c r="D156" s="318"/>
      <c r="E156" s="318"/>
      <c r="F156" s="318"/>
      <c r="G156" s="318"/>
      <c r="H156" s="318"/>
      <c r="I156" s="318"/>
    </row>
    <row r="157" spans="1:9" ht="24" x14ac:dyDescent="0.25">
      <c r="A157" s="477" t="s">
        <v>405</v>
      </c>
      <c r="B157" s="479" t="s">
        <v>406</v>
      </c>
      <c r="C157" s="318"/>
      <c r="D157" s="318"/>
      <c r="E157" s="318"/>
      <c r="F157" s="318"/>
      <c r="G157" s="318"/>
      <c r="H157" s="318"/>
      <c r="I157" s="318"/>
    </row>
    <row r="158" spans="1:9" ht="24" x14ac:dyDescent="0.25">
      <c r="A158" s="477" t="s">
        <v>540</v>
      </c>
      <c r="B158" s="479" t="s">
        <v>541</v>
      </c>
      <c r="C158" s="318"/>
      <c r="D158" s="318"/>
      <c r="E158" s="318"/>
      <c r="F158" s="318"/>
      <c r="G158" s="318"/>
      <c r="H158" s="318"/>
      <c r="I158" s="318"/>
    </row>
    <row r="159" spans="1:9" ht="24" x14ac:dyDescent="0.25">
      <c r="A159" s="477" t="s">
        <v>458</v>
      </c>
      <c r="B159" s="318"/>
      <c r="C159" s="479" t="s">
        <v>459</v>
      </c>
      <c r="D159" s="318"/>
      <c r="E159" s="318"/>
      <c r="F159" s="318"/>
      <c r="G159" s="318"/>
      <c r="H159" s="318"/>
      <c r="I159" s="318"/>
    </row>
    <row r="160" spans="1:9" ht="36" x14ac:dyDescent="0.25">
      <c r="A160" s="477" t="s">
        <v>462</v>
      </c>
      <c r="B160" s="479" t="s">
        <v>463</v>
      </c>
      <c r="C160" s="318"/>
      <c r="D160" s="318"/>
      <c r="E160" s="318"/>
      <c r="F160" s="318"/>
      <c r="G160" s="318"/>
      <c r="H160" s="318"/>
      <c r="I160" s="318"/>
    </row>
    <row r="161" spans="1:9" ht="36" x14ac:dyDescent="0.25">
      <c r="A161" s="477" t="s">
        <v>460</v>
      </c>
      <c r="B161" s="479" t="s">
        <v>461</v>
      </c>
      <c r="C161" s="318"/>
      <c r="D161" s="318"/>
      <c r="E161" s="318"/>
      <c r="F161" s="318"/>
      <c r="G161" s="318"/>
      <c r="H161" s="318"/>
      <c r="I161" s="318"/>
    </row>
    <row r="162" spans="1:9" ht="36" x14ac:dyDescent="0.25">
      <c r="A162" s="477" t="s">
        <v>455</v>
      </c>
      <c r="B162" s="318"/>
      <c r="C162" s="479" t="s">
        <v>456</v>
      </c>
      <c r="D162" s="318"/>
      <c r="E162" s="318"/>
      <c r="F162" s="318"/>
      <c r="G162" s="318"/>
      <c r="H162" s="318"/>
      <c r="I162" s="318"/>
    </row>
    <row r="163" spans="1:9" ht="12" x14ac:dyDescent="0.25">
      <c r="A163" s="477" t="s">
        <v>1460</v>
      </c>
      <c r="B163" s="318"/>
      <c r="C163" s="479"/>
      <c r="D163" s="318"/>
      <c r="E163" s="318"/>
      <c r="F163" s="318"/>
      <c r="G163" s="318"/>
      <c r="H163" s="318"/>
      <c r="I163" s="318" t="s">
        <v>1461</v>
      </c>
    </row>
    <row r="164" spans="1:9" ht="12" x14ac:dyDescent="0.25">
      <c r="A164" s="477" t="s">
        <v>1940</v>
      </c>
      <c r="B164" s="318"/>
      <c r="C164" s="479"/>
      <c r="D164" s="318"/>
      <c r="E164" s="318"/>
      <c r="F164" s="318"/>
      <c r="G164" s="318"/>
      <c r="H164" s="318"/>
      <c r="I164" s="475" t="s">
        <v>1941</v>
      </c>
    </row>
    <row r="165" spans="1:9" ht="12" x14ac:dyDescent="0.25">
      <c r="A165" s="477" t="s">
        <v>1942</v>
      </c>
      <c r="B165" s="318"/>
      <c r="C165" s="479"/>
      <c r="D165" s="318"/>
      <c r="E165" s="318"/>
      <c r="F165" s="318"/>
      <c r="G165" s="318"/>
      <c r="H165" s="318"/>
      <c r="I165" s="475" t="s">
        <v>1943</v>
      </c>
    </row>
    <row r="166" spans="1:9" ht="72" x14ac:dyDescent="0.25">
      <c r="A166" s="477" t="s">
        <v>529</v>
      </c>
      <c r="B166" s="318"/>
      <c r="C166" s="479" t="s">
        <v>1257</v>
      </c>
      <c r="D166" s="318"/>
      <c r="E166" s="318"/>
      <c r="F166" s="318"/>
      <c r="G166" s="318"/>
      <c r="H166" s="318"/>
      <c r="I166" s="318"/>
    </row>
    <row r="167" spans="1:9" ht="24" x14ac:dyDescent="0.25">
      <c r="A167" s="477" t="s">
        <v>468</v>
      </c>
      <c r="B167" s="318"/>
      <c r="C167" s="479" t="s">
        <v>469</v>
      </c>
      <c r="D167" s="318"/>
      <c r="E167" s="318"/>
      <c r="F167" s="318"/>
      <c r="G167" s="318"/>
      <c r="H167" s="318"/>
      <c r="I167" s="318"/>
    </row>
    <row r="168" spans="1:9" ht="24" x14ac:dyDescent="0.25">
      <c r="A168" s="477" t="s">
        <v>538</v>
      </c>
      <c r="B168" s="318"/>
      <c r="C168" s="479" t="s">
        <v>539</v>
      </c>
      <c r="D168" s="318"/>
      <c r="E168" s="318"/>
      <c r="F168" s="318"/>
      <c r="G168" s="318"/>
      <c r="H168" s="318"/>
      <c r="I168" s="318"/>
    </row>
    <row r="169" spans="1:9" ht="24" x14ac:dyDescent="0.25">
      <c r="A169" s="477" t="s">
        <v>476</v>
      </c>
      <c r="B169" s="318"/>
      <c r="C169" s="479" t="s">
        <v>477</v>
      </c>
      <c r="D169" s="318"/>
      <c r="E169" s="318"/>
      <c r="F169" s="318"/>
      <c r="G169" s="318"/>
      <c r="H169" s="318"/>
      <c r="I169" s="318"/>
    </row>
    <row r="170" spans="1:9" ht="24" x14ac:dyDescent="0.25">
      <c r="A170" s="477" t="s">
        <v>578</v>
      </c>
      <c r="B170" s="318"/>
      <c r="C170" s="479"/>
      <c r="D170" s="318"/>
      <c r="E170" s="318"/>
      <c r="F170" s="318"/>
      <c r="G170" s="479" t="s">
        <v>579</v>
      </c>
      <c r="H170" s="479"/>
      <c r="I170" s="318"/>
    </row>
    <row r="171" spans="1:9" ht="36" x14ac:dyDescent="0.25">
      <c r="A171" s="477" t="s">
        <v>527</v>
      </c>
      <c r="B171" s="318"/>
      <c r="C171" s="479" t="s">
        <v>528</v>
      </c>
      <c r="D171" s="318"/>
      <c r="E171" s="318"/>
      <c r="F171" s="318"/>
      <c r="G171" s="318"/>
      <c r="H171" s="318"/>
      <c r="I171" s="318"/>
    </row>
    <row r="172" spans="1:9" ht="24" x14ac:dyDescent="0.25">
      <c r="A172" s="477" t="s">
        <v>648</v>
      </c>
      <c r="B172" s="479" t="s">
        <v>650</v>
      </c>
      <c r="C172" s="479"/>
      <c r="D172" s="318"/>
      <c r="E172" s="318"/>
      <c r="F172" s="318"/>
      <c r="G172" s="318"/>
      <c r="H172" s="318"/>
      <c r="I172" s="318"/>
    </row>
    <row r="173" spans="1:9" ht="24" x14ac:dyDescent="0.25">
      <c r="A173" s="477" t="s">
        <v>647</v>
      </c>
      <c r="B173" s="479" t="s">
        <v>649</v>
      </c>
      <c r="C173" s="318"/>
      <c r="D173" s="318"/>
      <c r="E173" s="318"/>
      <c r="F173" s="318"/>
      <c r="G173" s="318"/>
      <c r="H173" s="318"/>
      <c r="I173" s="318"/>
    </row>
    <row r="174" spans="1:9" ht="36" x14ac:dyDescent="0.25">
      <c r="A174" s="477" t="s">
        <v>507</v>
      </c>
      <c r="B174" s="479" t="s">
        <v>508</v>
      </c>
      <c r="C174" s="318"/>
      <c r="D174" s="318"/>
      <c r="E174" s="318"/>
      <c r="F174" s="318"/>
      <c r="G174" s="318"/>
      <c r="H174" s="318"/>
      <c r="I174" s="318"/>
    </row>
    <row r="175" spans="1:9" ht="48" x14ac:dyDescent="0.25">
      <c r="A175" s="477" t="s">
        <v>525</v>
      </c>
      <c r="B175" s="318"/>
      <c r="C175" s="479" t="s">
        <v>526</v>
      </c>
      <c r="D175" s="318"/>
      <c r="E175" s="318"/>
      <c r="F175" s="318"/>
      <c r="G175" s="318"/>
      <c r="H175" s="318"/>
      <c r="I175" s="318"/>
    </row>
  </sheetData>
  <sheetProtection password="FF69" sheet="1" objects="1" scenarios="1" formatCells="0" formatColumns="0" formatRows="0"/>
  <mergeCells count="2">
    <mergeCell ref="H1:I1"/>
    <mergeCell ref="E1:F1"/>
  </mergeCells>
  <hyperlinks>
    <hyperlink ref="A1" location="Содержание!A1" display="Содержание"/>
    <hyperlink ref="B1" location="ТОМФЛОН!A1" display="ТОМФЛОН"/>
    <hyperlink ref="E1" location="'ИНСТРУМЕНТ смазочный'!A1" display="ИНСТРУМЕНТ смазочный"/>
    <hyperlink ref="G1" location="'Антифризы,ТЖ'!A1" display="Антифризы,ТЖ"/>
    <hyperlink ref="H1" location="'Таблица аналогов'!A1" display="Таблица аналогов"/>
    <hyperlink ref="C1" location="'Прайс СМАЗКИ'!A1" display="СМАЗКИ"/>
    <hyperlink ref="D1" location="Масла!A1" display="МАСЛА"/>
    <hyperlink ref="A4" location="'Прайс СМАЗКИ'!H40" tooltip="В прайс-лист" display="НОВА ЕР_x000a_ (-30 до +120°С)"/>
    <hyperlink ref="A5" location="'Прайс СМАЗКИ'!H48" tooltip="В прайс-лист" display="НОВА Ультра EP_x000a_ (-30 до +120°С)"/>
    <hyperlink ref="A6" location="'Прайс СМАЗКИ'!H50" tooltip="В прайс-лист" display="НОВА Супер EP_x000a_(синяя смазка)_x000a_ (от -30 до 160°С)"/>
    <hyperlink ref="A7" location="'Прайс СМАЗКИ'!H57" tooltip="В прайс-лист" display="ТИТАН КСК 220_x000a_ТИТАН КСК 460"/>
  </hyperlinks>
  <pageMargins left="0.31496062992125984" right="0.31496062992125984" top="0.31496062992125984" bottom="0.31496062992125984" header="0" footer="0"/>
  <pageSetup paperSize="9" scale="78" fitToHeight="0" orientation="landscape" r:id="rId1"/>
  <rowBreaks count="8" manualBreakCount="8">
    <brk id="20" max="8" man="1"/>
    <brk id="39" max="8" man="1"/>
    <brk id="52" max="8" man="1"/>
    <brk id="70" max="8" man="1"/>
    <brk id="90" max="8" man="1"/>
    <brk id="111" max="8" man="1"/>
    <brk id="135" max="8" man="1"/>
    <brk id="158" max="8" man="1"/>
  </rowBreaks>
  <colBreaks count="1" manualBreakCount="1">
    <brk id="9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pageSetUpPr fitToPage="1"/>
  </sheetPr>
  <dimension ref="A1:R58"/>
  <sheetViews>
    <sheetView view="pageBreakPreview" zoomScale="70" zoomScaleNormal="90" zoomScaleSheetLayoutView="70" workbookViewId="0">
      <pane ySplit="2" topLeftCell="A18" activePane="bottomLeft" state="frozen"/>
      <selection pane="bottomLeft" activeCell="C34" sqref="C34"/>
    </sheetView>
  </sheetViews>
  <sheetFormatPr defaultColWidth="9.140625" defaultRowHeight="12.75" x14ac:dyDescent="0.25"/>
  <cols>
    <col min="1" max="1" width="34.42578125" style="39" customWidth="1"/>
    <col min="2" max="2" width="8.5703125" style="27" customWidth="1"/>
    <col min="3" max="3" width="8.140625" style="39" customWidth="1"/>
    <col min="4" max="4" width="8.5703125" style="39" customWidth="1"/>
    <col min="5" max="5" width="10.5703125" style="39" customWidth="1"/>
    <col min="6" max="6" width="10.85546875" style="39" customWidth="1"/>
    <col min="7" max="8" width="9.5703125" style="39" customWidth="1"/>
    <col min="9" max="9" width="8.7109375" style="40" customWidth="1"/>
    <col min="10" max="10" width="10.140625" style="40" customWidth="1"/>
    <col min="11" max="11" width="10.28515625" style="40" customWidth="1"/>
    <col min="12" max="12" width="10.5703125" style="66" customWidth="1"/>
    <col min="13" max="13" width="14.5703125" style="35" customWidth="1"/>
    <col min="14" max="14" width="14.28515625" style="35" customWidth="1"/>
    <col min="15" max="15" width="13.28515625" style="35" customWidth="1"/>
    <col min="16" max="17" width="6.5703125" style="39" customWidth="1"/>
    <col min="18" max="18" width="9.140625" style="35"/>
    <col min="19" max="16384" width="9.140625" style="39"/>
  </cols>
  <sheetData>
    <row r="1" spans="1:18" ht="50.25" customHeight="1" thickTop="1" thickBot="1" x14ac:dyDescent="0.3">
      <c r="A1" s="896" t="s">
        <v>129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8"/>
    </row>
    <row r="2" spans="1:18" ht="48" customHeight="1" thickTop="1" thickBot="1" x14ac:dyDescent="0.3">
      <c r="A2" s="67" t="s">
        <v>90</v>
      </c>
      <c r="B2" s="28" t="s">
        <v>99</v>
      </c>
      <c r="C2" s="28" t="s">
        <v>109</v>
      </c>
      <c r="D2" s="28" t="s">
        <v>98</v>
      </c>
      <c r="E2" s="28" t="s">
        <v>106</v>
      </c>
      <c r="F2" s="29" t="s">
        <v>107</v>
      </c>
      <c r="G2" s="68" t="s">
        <v>100</v>
      </c>
      <c r="H2" s="69" t="s">
        <v>101</v>
      </c>
      <c r="I2" s="30" t="s">
        <v>103</v>
      </c>
      <c r="J2" s="31" t="s">
        <v>102</v>
      </c>
      <c r="K2" s="32" t="s">
        <v>104</v>
      </c>
      <c r="L2" s="28" t="s">
        <v>108</v>
      </c>
      <c r="M2" s="31" t="s">
        <v>99</v>
      </c>
      <c r="N2" s="32" t="s">
        <v>98</v>
      </c>
      <c r="O2" s="70" t="s">
        <v>105</v>
      </c>
      <c r="P2" s="42"/>
      <c r="R2" s="83"/>
    </row>
    <row r="3" spans="1:18" ht="16.5" thickTop="1" thickBot="1" x14ac:dyDescent="0.3">
      <c r="A3" s="899" t="s">
        <v>97</v>
      </c>
      <c r="B3" s="897"/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8"/>
      <c r="Q3" s="43"/>
      <c r="R3" s="33"/>
    </row>
    <row r="4" spans="1:18" ht="15" customHeight="1" thickTop="1" x14ac:dyDescent="0.25">
      <c r="A4" s="41" t="s">
        <v>119</v>
      </c>
      <c r="B4" s="6">
        <v>0.16500000000000001</v>
      </c>
      <c r="C4" s="5"/>
      <c r="D4" s="5">
        <v>0.24</v>
      </c>
      <c r="E4" s="6">
        <v>24</v>
      </c>
      <c r="F4" s="7">
        <v>0.34</v>
      </c>
      <c r="G4" s="41">
        <f t="shared" ref="G4:G13" si="0">PRODUCT(B4,E4)</f>
        <v>3.96</v>
      </c>
      <c r="H4" s="44">
        <f t="shared" ref="H4:H13" si="1">PRODUCT(D4,E4)+F4</f>
        <v>6.1</v>
      </c>
      <c r="I4" s="8">
        <v>0.32500000000000001</v>
      </c>
      <c r="J4" s="9">
        <v>0.22500000000000001</v>
      </c>
      <c r="K4" s="10">
        <v>0.25</v>
      </c>
      <c r="L4" s="45">
        <v>0</v>
      </c>
      <c r="M4" s="84">
        <f>PRODUCT(G4,L4)</f>
        <v>0</v>
      </c>
      <c r="N4" s="85">
        <f>PRODUCT(H4,L4)</f>
        <v>0</v>
      </c>
      <c r="O4" s="46">
        <f>PRODUCT(I4,J4,K4,L4)</f>
        <v>0</v>
      </c>
      <c r="Q4" s="43"/>
      <c r="R4" s="43"/>
    </row>
    <row r="5" spans="1:18" ht="15" customHeight="1" x14ac:dyDescent="0.25">
      <c r="A5" s="117" t="s">
        <v>120</v>
      </c>
      <c r="B5" s="26">
        <v>8.2000000000000003E-2</v>
      </c>
      <c r="C5" s="11"/>
      <c r="D5" s="11">
        <v>0.125</v>
      </c>
      <c r="E5" s="26">
        <v>24</v>
      </c>
      <c r="F5" s="12">
        <v>0.125</v>
      </c>
      <c r="G5" s="117">
        <f t="shared" si="0"/>
        <v>1.968</v>
      </c>
      <c r="H5" s="47">
        <f t="shared" si="1"/>
        <v>3.125</v>
      </c>
      <c r="I5" s="13">
        <v>0.29499999999999998</v>
      </c>
      <c r="J5" s="14">
        <v>0.19500000000000001</v>
      </c>
      <c r="K5" s="15">
        <v>0.13</v>
      </c>
      <c r="L5" s="48">
        <v>0</v>
      </c>
      <c r="M5" s="86">
        <f t="shared" ref="M5:M24" si="2">PRODUCT(G5,L5)</f>
        <v>0</v>
      </c>
      <c r="N5" s="87">
        <f t="shared" ref="N5:N24" si="3">PRODUCT(H5,L5)</f>
        <v>0</v>
      </c>
      <c r="O5" s="49">
        <f t="shared" ref="O5:O24" si="4">PRODUCT(I5,J5,K5,L5)</f>
        <v>0</v>
      </c>
      <c r="Q5" s="43"/>
      <c r="R5" s="34"/>
    </row>
    <row r="6" spans="1:18" ht="15" customHeight="1" x14ac:dyDescent="0.25">
      <c r="A6" s="117" t="s">
        <v>121</v>
      </c>
      <c r="B6" s="26">
        <v>0.1636</v>
      </c>
      <c r="C6" s="11"/>
      <c r="D6" s="11">
        <v>0.22500000000000001</v>
      </c>
      <c r="E6" s="26">
        <v>36</v>
      </c>
      <c r="F6" s="12">
        <v>0.26</v>
      </c>
      <c r="G6" s="117">
        <f t="shared" si="0"/>
        <v>5.8895999999999997</v>
      </c>
      <c r="H6" s="47">
        <f t="shared" si="1"/>
        <v>8.36</v>
      </c>
      <c r="I6" s="13">
        <v>0.495</v>
      </c>
      <c r="J6" s="14">
        <v>0.22500000000000001</v>
      </c>
      <c r="K6" s="15">
        <v>0.17</v>
      </c>
      <c r="L6" s="48">
        <v>0</v>
      </c>
      <c r="M6" s="86">
        <f t="shared" si="2"/>
        <v>0</v>
      </c>
      <c r="N6" s="87">
        <f t="shared" si="3"/>
        <v>0</v>
      </c>
      <c r="O6" s="49">
        <f t="shared" si="4"/>
        <v>0</v>
      </c>
      <c r="Q6" s="43"/>
      <c r="R6" s="34"/>
    </row>
    <row r="7" spans="1:18" ht="15" customHeight="1" x14ac:dyDescent="0.25">
      <c r="A7" s="117" t="s">
        <v>122</v>
      </c>
      <c r="B7" s="26">
        <v>0.24540000000000001</v>
      </c>
      <c r="C7" s="11"/>
      <c r="D7" s="11">
        <v>0.33</v>
      </c>
      <c r="E7" s="26">
        <v>12</v>
      </c>
      <c r="F7" s="12">
        <v>0.12</v>
      </c>
      <c r="G7" s="117">
        <f t="shared" si="0"/>
        <v>2.9447999999999999</v>
      </c>
      <c r="H7" s="47">
        <f t="shared" si="1"/>
        <v>4.08</v>
      </c>
      <c r="I7" s="13">
        <v>0.22</v>
      </c>
      <c r="J7" s="14">
        <v>0.16700000000000001</v>
      </c>
      <c r="K7" s="15">
        <v>0.23699999999999999</v>
      </c>
      <c r="L7" s="48">
        <v>0</v>
      </c>
      <c r="M7" s="86">
        <f t="shared" si="2"/>
        <v>0</v>
      </c>
      <c r="N7" s="87">
        <f t="shared" si="3"/>
        <v>0</v>
      </c>
      <c r="O7" s="49">
        <f t="shared" si="4"/>
        <v>0</v>
      </c>
      <c r="Q7" s="43"/>
      <c r="R7" s="34"/>
    </row>
    <row r="8" spans="1:18" ht="15" customHeight="1" x14ac:dyDescent="0.25">
      <c r="A8" s="117" t="s">
        <v>123</v>
      </c>
      <c r="B8" s="26">
        <v>0.32700000000000001</v>
      </c>
      <c r="C8" s="11"/>
      <c r="D8" s="11">
        <v>0.41499999999999998</v>
      </c>
      <c r="E8" s="26">
        <v>24</v>
      </c>
      <c r="F8" s="12">
        <v>0.28999999999999998</v>
      </c>
      <c r="G8" s="117">
        <f t="shared" si="0"/>
        <v>7.8480000000000008</v>
      </c>
      <c r="H8" s="47">
        <f t="shared" si="1"/>
        <v>10.249999999999998</v>
      </c>
      <c r="I8" s="13">
        <v>0.54500000000000004</v>
      </c>
      <c r="J8" s="14">
        <v>0.21</v>
      </c>
      <c r="K8" s="15">
        <v>0.2</v>
      </c>
      <c r="L8" s="48">
        <v>0</v>
      </c>
      <c r="M8" s="86">
        <f t="shared" si="2"/>
        <v>0</v>
      </c>
      <c r="N8" s="87">
        <f t="shared" si="3"/>
        <v>0</v>
      </c>
      <c r="O8" s="49">
        <f t="shared" si="4"/>
        <v>0</v>
      </c>
      <c r="Q8" s="43"/>
      <c r="R8" s="34"/>
    </row>
    <row r="9" spans="1:18" ht="15" customHeight="1" x14ac:dyDescent="0.25">
      <c r="A9" s="117" t="s">
        <v>124</v>
      </c>
      <c r="B9" s="26">
        <v>0.34399999999999997</v>
      </c>
      <c r="C9" s="11"/>
      <c r="D9" s="11">
        <v>0.46500000000000002</v>
      </c>
      <c r="E9" s="26">
        <v>12</v>
      </c>
      <c r="F9" s="12">
        <v>0.17499999999999999</v>
      </c>
      <c r="G9" s="117">
        <f t="shared" si="0"/>
        <v>4.1280000000000001</v>
      </c>
      <c r="H9" s="47">
        <f t="shared" si="1"/>
        <v>5.7549999999999999</v>
      </c>
      <c r="I9" s="13">
        <v>0.27</v>
      </c>
      <c r="J9" s="14">
        <v>0.21</v>
      </c>
      <c r="K9" s="15">
        <v>0.245</v>
      </c>
      <c r="L9" s="48">
        <v>0</v>
      </c>
      <c r="M9" s="86">
        <f t="shared" si="2"/>
        <v>0</v>
      </c>
      <c r="N9" s="87">
        <f t="shared" si="3"/>
        <v>0</v>
      </c>
      <c r="O9" s="49">
        <f t="shared" si="4"/>
        <v>0</v>
      </c>
      <c r="Q9" s="43"/>
      <c r="R9" s="34"/>
    </row>
    <row r="10" spans="1:18" ht="15" customHeight="1" x14ac:dyDescent="0.25">
      <c r="A10" s="142" t="s">
        <v>176</v>
      </c>
      <c r="B10" s="26">
        <v>0.4</v>
      </c>
      <c r="C10" s="11"/>
      <c r="D10" s="11">
        <v>0.44800000000000001</v>
      </c>
      <c r="E10" s="26">
        <v>10</v>
      </c>
      <c r="F10" s="12">
        <v>0.31</v>
      </c>
      <c r="G10" s="131">
        <f t="shared" si="0"/>
        <v>4</v>
      </c>
      <c r="H10" s="47">
        <f t="shared" si="1"/>
        <v>4.79</v>
      </c>
      <c r="I10" s="13">
        <v>0.3</v>
      </c>
      <c r="J10" s="14">
        <v>0.13500000000000001</v>
      </c>
      <c r="K10" s="15">
        <v>0.255</v>
      </c>
      <c r="L10" s="48">
        <v>0</v>
      </c>
      <c r="M10" s="86">
        <f t="shared" si="2"/>
        <v>0</v>
      </c>
      <c r="N10" s="87">
        <f t="shared" si="3"/>
        <v>0</v>
      </c>
      <c r="O10" s="49">
        <f t="shared" si="4"/>
        <v>0</v>
      </c>
      <c r="Q10" s="43"/>
      <c r="R10" s="34"/>
    </row>
    <row r="11" spans="1:18" ht="15" customHeight="1" x14ac:dyDescent="0.25">
      <c r="A11" s="133" t="s">
        <v>176</v>
      </c>
      <c r="B11" s="26">
        <v>0.4</v>
      </c>
      <c r="C11" s="11"/>
      <c r="D11" s="11">
        <v>0.44800000000000001</v>
      </c>
      <c r="E11" s="26">
        <v>12</v>
      </c>
      <c r="F11" s="12">
        <v>0.31</v>
      </c>
      <c r="G11" s="140">
        <f t="shared" ref="G11" si="5">PRODUCT(B11,E11)</f>
        <v>4.8000000000000007</v>
      </c>
      <c r="H11" s="47">
        <f t="shared" ref="H11" si="6">PRODUCT(D11,E11)+F11</f>
        <v>5.6859999999999999</v>
      </c>
      <c r="I11" s="13">
        <v>0.27</v>
      </c>
      <c r="J11" s="14">
        <v>0.2</v>
      </c>
      <c r="K11" s="15">
        <v>0.255</v>
      </c>
      <c r="L11" s="48">
        <v>0</v>
      </c>
      <c r="M11" s="86">
        <f t="shared" ref="M11" si="7">PRODUCT(G11,L11)</f>
        <v>0</v>
      </c>
      <c r="N11" s="87">
        <f t="shared" ref="N11" si="8">PRODUCT(H11,L11)</f>
        <v>0</v>
      </c>
      <c r="O11" s="49">
        <f t="shared" ref="O11" si="9">PRODUCT(I11,J11,K11,L11)</f>
        <v>0</v>
      </c>
      <c r="Q11" s="43"/>
      <c r="R11" s="34"/>
    </row>
    <row r="12" spans="1:18" ht="15" customHeight="1" x14ac:dyDescent="0.25">
      <c r="A12" s="900" t="s">
        <v>126</v>
      </c>
      <c r="B12" s="50">
        <v>0.8</v>
      </c>
      <c r="C12" s="16">
        <v>0.05</v>
      </c>
      <c r="D12" s="16">
        <f>SUM(B12,C12)</f>
        <v>0.85000000000000009</v>
      </c>
      <c r="E12" s="96">
        <v>1</v>
      </c>
      <c r="F12" s="17">
        <v>7.4999999999999997E-2</v>
      </c>
      <c r="G12" s="51">
        <f t="shared" si="0"/>
        <v>0.8</v>
      </c>
      <c r="H12" s="52">
        <f t="shared" si="1"/>
        <v>0.92500000000000004</v>
      </c>
      <c r="I12" s="18">
        <v>0.13500000000000001</v>
      </c>
      <c r="J12" s="19">
        <v>0.13500000000000001</v>
      </c>
      <c r="K12" s="20">
        <v>0.125</v>
      </c>
      <c r="L12" s="53">
        <v>0</v>
      </c>
      <c r="M12" s="88">
        <f>PRODUCT(G12,L12)</f>
        <v>0</v>
      </c>
      <c r="N12" s="89">
        <f>PRODUCT(H12,L12)</f>
        <v>0</v>
      </c>
      <c r="O12" s="54">
        <f>PRODUCT(I12,J12,K12,L12)</f>
        <v>0</v>
      </c>
      <c r="Q12" s="43"/>
      <c r="R12" s="34"/>
    </row>
    <row r="13" spans="1:18" ht="15" customHeight="1" x14ac:dyDescent="0.25">
      <c r="A13" s="901"/>
      <c r="B13" s="50">
        <v>0.8</v>
      </c>
      <c r="C13" s="16">
        <v>0.05</v>
      </c>
      <c r="D13" s="16">
        <f>SUM(B13,C13)</f>
        <v>0.85000000000000009</v>
      </c>
      <c r="E13" s="96">
        <v>3</v>
      </c>
      <c r="F13" s="17">
        <v>0.19500000000000001</v>
      </c>
      <c r="G13" s="51">
        <f t="shared" si="0"/>
        <v>2.4000000000000004</v>
      </c>
      <c r="H13" s="52">
        <f t="shared" si="1"/>
        <v>2.7450000000000001</v>
      </c>
      <c r="I13" s="18">
        <v>0.4</v>
      </c>
      <c r="J13" s="19">
        <v>0.14000000000000001</v>
      </c>
      <c r="K13" s="20">
        <v>0.14000000000000001</v>
      </c>
      <c r="L13" s="53">
        <v>0</v>
      </c>
      <c r="M13" s="88">
        <f>PRODUCT(G13,L13)</f>
        <v>0</v>
      </c>
      <c r="N13" s="89">
        <f>PRODUCT(H13,L13)</f>
        <v>0</v>
      </c>
      <c r="O13" s="54">
        <f>PRODUCT(I13,J13,K13,L13)</f>
        <v>0</v>
      </c>
      <c r="Q13" s="43"/>
      <c r="R13" s="34"/>
    </row>
    <row r="14" spans="1:18" ht="15" customHeight="1" x14ac:dyDescent="0.25">
      <c r="A14" s="901"/>
      <c r="B14" s="50">
        <v>0.8</v>
      </c>
      <c r="C14" s="16">
        <v>0.05</v>
      </c>
      <c r="D14" s="16">
        <f t="shared" ref="D14:D24" si="10">SUM(B14,C14)</f>
        <v>0.85000000000000009</v>
      </c>
      <c r="E14" s="96">
        <v>12</v>
      </c>
      <c r="F14" s="17">
        <v>0.32</v>
      </c>
      <c r="G14" s="51">
        <f>PRODUCT(B14,E14)</f>
        <v>9.6000000000000014</v>
      </c>
      <c r="H14" s="52">
        <f>PRODUCT(D14,E14)+F14</f>
        <v>10.520000000000001</v>
      </c>
      <c r="I14" s="18">
        <v>0.4</v>
      </c>
      <c r="J14" s="19">
        <v>0.27</v>
      </c>
      <c r="K14" s="20">
        <v>0.25</v>
      </c>
      <c r="L14" s="53">
        <v>0</v>
      </c>
      <c r="M14" s="88">
        <f t="shared" si="2"/>
        <v>0</v>
      </c>
      <c r="N14" s="89">
        <f t="shared" si="3"/>
        <v>0</v>
      </c>
      <c r="O14" s="54">
        <f t="shared" si="4"/>
        <v>0</v>
      </c>
      <c r="Q14" s="43"/>
      <c r="R14" s="34"/>
    </row>
    <row r="15" spans="1:18" ht="15" customHeight="1" x14ac:dyDescent="0.25">
      <c r="A15" s="901"/>
      <c r="B15" s="50">
        <v>0.9</v>
      </c>
      <c r="C15" s="16">
        <v>0.05</v>
      </c>
      <c r="D15" s="16">
        <f t="shared" si="10"/>
        <v>0.95000000000000007</v>
      </c>
      <c r="E15" s="96">
        <v>12</v>
      </c>
      <c r="F15" s="17">
        <v>0.32</v>
      </c>
      <c r="G15" s="51">
        <f t="shared" ref="G15:G24" si="11">PRODUCT(B15,E15)</f>
        <v>10.8</v>
      </c>
      <c r="H15" s="52">
        <f t="shared" ref="H15:H24" si="12">PRODUCT(D15,E15)+F15</f>
        <v>11.72</v>
      </c>
      <c r="I15" s="18">
        <v>0.4</v>
      </c>
      <c r="J15" s="19">
        <v>0.27</v>
      </c>
      <c r="K15" s="20">
        <v>0.25</v>
      </c>
      <c r="L15" s="53">
        <v>0</v>
      </c>
      <c r="M15" s="88">
        <f t="shared" si="2"/>
        <v>0</v>
      </c>
      <c r="N15" s="89">
        <f t="shared" si="3"/>
        <v>0</v>
      </c>
      <c r="O15" s="54">
        <f t="shared" si="4"/>
        <v>0</v>
      </c>
      <c r="Q15" s="43"/>
      <c r="R15" s="34"/>
    </row>
    <row r="16" spans="1:18" ht="15" customHeight="1" x14ac:dyDescent="0.25">
      <c r="A16" s="901"/>
      <c r="B16" s="50">
        <v>1</v>
      </c>
      <c r="C16" s="16">
        <v>0.05</v>
      </c>
      <c r="D16" s="16">
        <f t="shared" si="10"/>
        <v>1.05</v>
      </c>
      <c r="E16" s="96">
        <v>12</v>
      </c>
      <c r="F16" s="17">
        <v>0.32</v>
      </c>
      <c r="G16" s="51">
        <f t="shared" si="11"/>
        <v>12</v>
      </c>
      <c r="H16" s="52">
        <f t="shared" si="12"/>
        <v>12.920000000000002</v>
      </c>
      <c r="I16" s="18">
        <v>0.4</v>
      </c>
      <c r="J16" s="19">
        <v>0.27</v>
      </c>
      <c r="K16" s="20">
        <v>0.25</v>
      </c>
      <c r="L16" s="53">
        <v>0</v>
      </c>
      <c r="M16" s="88">
        <f t="shared" si="2"/>
        <v>0</v>
      </c>
      <c r="N16" s="89">
        <f t="shared" si="3"/>
        <v>0</v>
      </c>
      <c r="O16" s="54">
        <f t="shared" si="4"/>
        <v>0</v>
      </c>
      <c r="R16" s="39"/>
    </row>
    <row r="17" spans="1:15" ht="15" customHeight="1" x14ac:dyDescent="0.25">
      <c r="A17" s="901"/>
      <c r="B17" s="119">
        <v>2.5</v>
      </c>
      <c r="C17" s="120">
        <v>0.13</v>
      </c>
      <c r="D17" s="120">
        <f t="shared" si="10"/>
        <v>2.63</v>
      </c>
      <c r="E17" s="121">
        <v>4</v>
      </c>
      <c r="F17" s="122">
        <v>0.38</v>
      </c>
      <c r="G17" s="123">
        <f t="shared" si="11"/>
        <v>10</v>
      </c>
      <c r="H17" s="52">
        <f t="shared" si="12"/>
        <v>10.9</v>
      </c>
      <c r="I17" s="124">
        <v>0.40300000000000002</v>
      </c>
      <c r="J17" s="125">
        <v>0.40300000000000002</v>
      </c>
      <c r="K17" s="126">
        <v>0.155</v>
      </c>
      <c r="L17" s="127">
        <v>0</v>
      </c>
      <c r="M17" s="128">
        <f t="shared" si="2"/>
        <v>0</v>
      </c>
      <c r="N17" s="129">
        <f t="shared" si="3"/>
        <v>0</v>
      </c>
      <c r="O17" s="130">
        <f t="shared" si="4"/>
        <v>0</v>
      </c>
    </row>
    <row r="18" spans="1:15" ht="15" customHeight="1" x14ac:dyDescent="0.25">
      <c r="A18" s="902"/>
      <c r="B18" s="119">
        <v>2.8</v>
      </c>
      <c r="C18" s="120">
        <v>0.13</v>
      </c>
      <c r="D18" s="120">
        <f t="shared" ref="D18:D19" si="13">SUM(B18,C18)</f>
        <v>2.9299999999999997</v>
      </c>
      <c r="E18" s="121">
        <v>4</v>
      </c>
      <c r="F18" s="122">
        <v>0.38</v>
      </c>
      <c r="G18" s="123">
        <f t="shared" ref="G18:G19" si="14">PRODUCT(B18,E18)</f>
        <v>11.2</v>
      </c>
      <c r="H18" s="52">
        <f t="shared" ref="H18:H19" si="15">PRODUCT(D18,E18)+F18</f>
        <v>12.1</v>
      </c>
      <c r="I18" s="124">
        <v>0.40300000000000002</v>
      </c>
      <c r="J18" s="125">
        <v>0.40300000000000002</v>
      </c>
      <c r="K18" s="126">
        <v>0.155</v>
      </c>
      <c r="L18" s="127">
        <v>0</v>
      </c>
      <c r="M18" s="128">
        <f t="shared" ref="M18:M19" si="16">PRODUCT(G18,L18)</f>
        <v>0</v>
      </c>
      <c r="N18" s="129">
        <f t="shared" ref="N18:N19" si="17">PRODUCT(H18,L18)</f>
        <v>0</v>
      </c>
      <c r="O18" s="130">
        <f t="shared" ref="O18:O19" si="18">PRODUCT(I18,J18,K18,L18)</f>
        <v>0</v>
      </c>
    </row>
    <row r="19" spans="1:15" ht="15" customHeight="1" x14ac:dyDescent="0.25">
      <c r="A19" s="903" t="s">
        <v>125</v>
      </c>
      <c r="B19" s="55">
        <v>1</v>
      </c>
      <c r="C19" s="21">
        <v>0.12</v>
      </c>
      <c r="D19" s="21">
        <f t="shared" si="13"/>
        <v>1.1200000000000001</v>
      </c>
      <c r="E19" s="97">
        <v>10</v>
      </c>
      <c r="F19" s="22">
        <v>0.3</v>
      </c>
      <c r="G19" s="56">
        <f t="shared" si="14"/>
        <v>10</v>
      </c>
      <c r="H19" s="57">
        <f t="shared" si="15"/>
        <v>11.500000000000002</v>
      </c>
      <c r="I19" s="23">
        <v>0.51</v>
      </c>
      <c r="J19" s="24">
        <v>0.23</v>
      </c>
      <c r="K19" s="25">
        <v>0.15</v>
      </c>
      <c r="L19" s="58">
        <v>0</v>
      </c>
      <c r="M19" s="90">
        <f t="shared" si="16"/>
        <v>0</v>
      </c>
      <c r="N19" s="91">
        <f t="shared" si="17"/>
        <v>0</v>
      </c>
      <c r="O19" s="59">
        <f t="shared" si="18"/>
        <v>0</v>
      </c>
    </row>
    <row r="20" spans="1:15" ht="15" customHeight="1" x14ac:dyDescent="0.25">
      <c r="A20" s="904"/>
      <c r="B20" s="55">
        <v>0.8</v>
      </c>
      <c r="C20" s="21">
        <v>0.1</v>
      </c>
      <c r="D20" s="21">
        <f t="shared" si="10"/>
        <v>0.9</v>
      </c>
      <c r="E20" s="97">
        <v>12</v>
      </c>
      <c r="F20" s="22">
        <v>0.24</v>
      </c>
      <c r="G20" s="56">
        <f t="shared" si="11"/>
        <v>9.6000000000000014</v>
      </c>
      <c r="H20" s="57">
        <f t="shared" si="12"/>
        <v>11.040000000000001</v>
      </c>
      <c r="I20" s="23">
        <v>0.315</v>
      </c>
      <c r="J20" s="24">
        <v>0.22</v>
      </c>
      <c r="K20" s="25">
        <v>0.28000000000000003</v>
      </c>
      <c r="L20" s="58">
        <v>0</v>
      </c>
      <c r="M20" s="90">
        <f t="shared" si="2"/>
        <v>0</v>
      </c>
      <c r="N20" s="91">
        <f t="shared" si="3"/>
        <v>0</v>
      </c>
      <c r="O20" s="59">
        <f t="shared" si="4"/>
        <v>0</v>
      </c>
    </row>
    <row r="21" spans="1:15" ht="15" customHeight="1" x14ac:dyDescent="0.25">
      <c r="A21" s="904"/>
      <c r="B21" s="55">
        <v>1</v>
      </c>
      <c r="C21" s="21">
        <v>0.1</v>
      </c>
      <c r="D21" s="21">
        <f t="shared" si="10"/>
        <v>1.1000000000000001</v>
      </c>
      <c r="E21" s="97">
        <v>12</v>
      </c>
      <c r="F21" s="22">
        <v>0.24</v>
      </c>
      <c r="G21" s="56">
        <f>PRODUCT(B21,E21)</f>
        <v>12</v>
      </c>
      <c r="H21" s="57">
        <f>PRODUCT(D21,E21)+F21</f>
        <v>13.440000000000001</v>
      </c>
      <c r="I21" s="23">
        <v>0.315</v>
      </c>
      <c r="J21" s="24">
        <v>0.22</v>
      </c>
      <c r="K21" s="25">
        <v>0.28000000000000003</v>
      </c>
      <c r="L21" s="58">
        <v>0</v>
      </c>
      <c r="M21" s="90">
        <f>PRODUCT(G21,L21)</f>
        <v>0</v>
      </c>
      <c r="N21" s="91">
        <f>PRODUCT(H21,L21)</f>
        <v>0</v>
      </c>
      <c r="O21" s="59">
        <f>PRODUCT(I21,J21,K21,L21)</f>
        <v>0</v>
      </c>
    </row>
    <row r="22" spans="1:15" ht="15" customHeight="1" x14ac:dyDescent="0.25">
      <c r="A22" s="904"/>
      <c r="B22" s="55">
        <v>0.8</v>
      </c>
      <c r="C22" s="21">
        <v>0.1</v>
      </c>
      <c r="D22" s="21">
        <f t="shared" si="10"/>
        <v>0.9</v>
      </c>
      <c r="E22" s="97">
        <v>16</v>
      </c>
      <c r="F22" s="22">
        <v>0.3</v>
      </c>
      <c r="G22" s="56">
        <f t="shared" si="11"/>
        <v>12.8</v>
      </c>
      <c r="H22" s="57">
        <f t="shared" si="12"/>
        <v>14.700000000000001</v>
      </c>
      <c r="I22" s="23">
        <v>0.42</v>
      </c>
      <c r="J22" s="24">
        <v>0.23</v>
      </c>
      <c r="K22" s="25">
        <v>0.28000000000000003</v>
      </c>
      <c r="L22" s="58">
        <v>0</v>
      </c>
      <c r="M22" s="90">
        <f t="shared" si="2"/>
        <v>0</v>
      </c>
      <c r="N22" s="91">
        <f t="shared" si="3"/>
        <v>0</v>
      </c>
      <c r="O22" s="59">
        <f t="shared" si="4"/>
        <v>0</v>
      </c>
    </row>
    <row r="23" spans="1:15" ht="15" customHeight="1" x14ac:dyDescent="0.25">
      <c r="A23" s="904"/>
      <c r="B23" s="55">
        <v>0.9</v>
      </c>
      <c r="C23" s="21">
        <v>0.1</v>
      </c>
      <c r="D23" s="21">
        <f t="shared" ref="D23" si="19">SUM(B23,C23)</f>
        <v>1</v>
      </c>
      <c r="E23" s="97">
        <v>16</v>
      </c>
      <c r="F23" s="22">
        <v>0.3</v>
      </c>
      <c r="G23" s="56">
        <f t="shared" ref="G23" si="20">PRODUCT(B23,E23)</f>
        <v>14.4</v>
      </c>
      <c r="H23" s="57">
        <f t="shared" ref="H23" si="21">PRODUCT(D23,E23)+F23</f>
        <v>16.3</v>
      </c>
      <c r="I23" s="23">
        <v>0.42</v>
      </c>
      <c r="J23" s="24">
        <v>0.23</v>
      </c>
      <c r="K23" s="25">
        <v>0.28000000000000003</v>
      </c>
      <c r="L23" s="58">
        <v>0</v>
      </c>
      <c r="M23" s="90">
        <f t="shared" ref="M23" si="22">PRODUCT(G23,L23)</f>
        <v>0</v>
      </c>
      <c r="N23" s="91">
        <f t="shared" ref="N23" si="23">PRODUCT(H23,L23)</f>
        <v>0</v>
      </c>
      <c r="O23" s="59">
        <f t="shared" ref="O23" si="24">PRODUCT(I23,J23,K23,L23)</f>
        <v>0</v>
      </c>
    </row>
    <row r="24" spans="1:15" ht="15.75" customHeight="1" thickBot="1" x14ac:dyDescent="0.3">
      <c r="A24" s="905"/>
      <c r="B24" s="98">
        <v>1</v>
      </c>
      <c r="C24" s="99">
        <v>0.1</v>
      </c>
      <c r="D24" s="99">
        <f t="shared" si="10"/>
        <v>1.1000000000000001</v>
      </c>
      <c r="E24" s="108">
        <v>16</v>
      </c>
      <c r="F24" s="100">
        <v>0.3</v>
      </c>
      <c r="G24" s="116">
        <f t="shared" si="11"/>
        <v>16</v>
      </c>
      <c r="H24" s="109">
        <f t="shared" si="12"/>
        <v>17.900000000000002</v>
      </c>
      <c r="I24" s="110">
        <v>0.42</v>
      </c>
      <c r="J24" s="111">
        <v>0.23</v>
      </c>
      <c r="K24" s="112">
        <v>0.28000000000000003</v>
      </c>
      <c r="L24" s="113">
        <v>0</v>
      </c>
      <c r="M24" s="114">
        <f t="shared" si="2"/>
        <v>0</v>
      </c>
      <c r="N24" s="115">
        <f t="shared" si="3"/>
        <v>0</v>
      </c>
      <c r="O24" s="71">
        <f t="shared" si="4"/>
        <v>0</v>
      </c>
    </row>
    <row r="25" spans="1:15" ht="15" customHeight="1" thickTop="1" thickBot="1" x14ac:dyDescent="0.3">
      <c r="A25" s="899" t="s">
        <v>96</v>
      </c>
      <c r="B25" s="897"/>
      <c r="C25" s="897"/>
      <c r="D25" s="897"/>
      <c r="E25" s="897"/>
      <c r="F25" s="897"/>
      <c r="G25" s="897"/>
      <c r="H25" s="897"/>
      <c r="I25" s="897"/>
      <c r="J25" s="897"/>
      <c r="K25" s="897"/>
      <c r="L25" s="897"/>
      <c r="M25" s="897"/>
      <c r="N25" s="897"/>
      <c r="O25" s="898"/>
    </row>
    <row r="26" spans="1:15" ht="15" customHeight="1" thickTop="1" x14ac:dyDescent="0.25">
      <c r="A26" s="117" t="s">
        <v>114</v>
      </c>
      <c r="B26" s="72">
        <v>9</v>
      </c>
      <c r="C26" s="11">
        <v>0.49</v>
      </c>
      <c r="D26" s="11">
        <f t="shared" ref="D26:D56" si="25">SUM(B26,C26)</f>
        <v>9.49</v>
      </c>
      <c r="E26" s="11"/>
      <c r="F26" s="12"/>
      <c r="G26" s="117">
        <f t="shared" ref="G26:G56" si="26">PRODUCT(B26,E26)</f>
        <v>9</v>
      </c>
      <c r="H26" s="47">
        <f t="shared" ref="H26:H56" si="27">PRODUCT(D26,E26)+F26</f>
        <v>9.49</v>
      </c>
      <c r="I26" s="13">
        <v>0.28999999999999998</v>
      </c>
      <c r="J26" s="14">
        <v>0.28999999999999998</v>
      </c>
      <c r="K26" s="15">
        <v>0.22500000000000001</v>
      </c>
      <c r="L26" s="48">
        <v>0</v>
      </c>
      <c r="M26" s="86">
        <f t="shared" ref="M26:M56" si="28">PRODUCT(G26,L26)</f>
        <v>0</v>
      </c>
      <c r="N26" s="87">
        <f t="shared" ref="N26:N56" si="29">PRODUCT(H26,L26)</f>
        <v>0</v>
      </c>
      <c r="O26" s="49">
        <f>PRODUCT(I26,J26,K26,L26)</f>
        <v>0</v>
      </c>
    </row>
    <row r="27" spans="1:15" ht="15" customHeight="1" x14ac:dyDescent="0.25">
      <c r="A27" s="140" t="s">
        <v>114</v>
      </c>
      <c r="B27" s="72">
        <v>10</v>
      </c>
      <c r="C27" s="11">
        <v>0.49</v>
      </c>
      <c r="D27" s="11">
        <f t="shared" ref="D27:D28" si="30">SUM(B27,C27)</f>
        <v>10.49</v>
      </c>
      <c r="E27" s="11"/>
      <c r="F27" s="12"/>
      <c r="G27" s="140">
        <f t="shared" ref="G27:G28" si="31">PRODUCT(B27,E27)</f>
        <v>10</v>
      </c>
      <c r="H27" s="47">
        <f t="shared" ref="H27:H28" si="32">PRODUCT(D27,E27)+F27</f>
        <v>10.49</v>
      </c>
      <c r="I27" s="13">
        <v>0.28999999999999998</v>
      </c>
      <c r="J27" s="14">
        <v>0.28999999999999998</v>
      </c>
      <c r="K27" s="15">
        <v>0.22500000000000001</v>
      </c>
      <c r="L27" s="48">
        <v>0</v>
      </c>
      <c r="M27" s="86">
        <f t="shared" ref="M27:M28" si="33">PRODUCT(G27,L27)</f>
        <v>0</v>
      </c>
      <c r="N27" s="87">
        <f t="shared" ref="N27:N28" si="34">PRODUCT(H27,L27)</f>
        <v>0</v>
      </c>
      <c r="O27" s="49">
        <f>PRODUCT(I27,J27,K27,L27)</f>
        <v>0</v>
      </c>
    </row>
    <row r="28" spans="1:15" ht="15" customHeight="1" x14ac:dyDescent="0.25">
      <c r="A28" s="51" t="s">
        <v>112</v>
      </c>
      <c r="B28" s="50">
        <v>9.5</v>
      </c>
      <c r="C28" s="16">
        <v>0.5</v>
      </c>
      <c r="D28" s="16">
        <f t="shared" si="30"/>
        <v>10</v>
      </c>
      <c r="E28" s="16"/>
      <c r="F28" s="17"/>
      <c r="G28" s="51">
        <f t="shared" si="31"/>
        <v>9.5</v>
      </c>
      <c r="H28" s="52">
        <f t="shared" si="32"/>
        <v>10</v>
      </c>
      <c r="I28" s="18">
        <v>0.22</v>
      </c>
      <c r="J28" s="19">
        <v>0.22</v>
      </c>
      <c r="K28" s="20">
        <v>0.28999999999999998</v>
      </c>
      <c r="L28" s="53">
        <v>0</v>
      </c>
      <c r="M28" s="88">
        <f t="shared" si="33"/>
        <v>0</v>
      </c>
      <c r="N28" s="89">
        <f t="shared" si="34"/>
        <v>0</v>
      </c>
      <c r="O28" s="54">
        <f>PRODUCT(I28,J28,K28,L28)</f>
        <v>0</v>
      </c>
    </row>
    <row r="29" spans="1:15" ht="15" customHeight="1" x14ac:dyDescent="0.25">
      <c r="A29" s="51" t="s">
        <v>112</v>
      </c>
      <c r="B29" s="50">
        <v>10</v>
      </c>
      <c r="C29" s="16">
        <v>0.5</v>
      </c>
      <c r="D29" s="16">
        <f t="shared" si="25"/>
        <v>10.5</v>
      </c>
      <c r="E29" s="16"/>
      <c r="F29" s="17"/>
      <c r="G29" s="51">
        <f t="shared" si="26"/>
        <v>10</v>
      </c>
      <c r="H29" s="52">
        <f t="shared" si="27"/>
        <v>10.5</v>
      </c>
      <c r="I29" s="18">
        <v>0.22</v>
      </c>
      <c r="J29" s="19">
        <v>0.22</v>
      </c>
      <c r="K29" s="20">
        <v>0.28999999999999998</v>
      </c>
      <c r="L29" s="53">
        <v>0</v>
      </c>
      <c r="M29" s="88">
        <f t="shared" si="28"/>
        <v>0</v>
      </c>
      <c r="N29" s="89">
        <f t="shared" si="29"/>
        <v>0</v>
      </c>
      <c r="O29" s="54">
        <f>PRODUCT(I29,J29,K29,L29)</f>
        <v>0</v>
      </c>
    </row>
    <row r="30" spans="1:15" ht="15" customHeight="1" x14ac:dyDescent="0.25">
      <c r="A30" s="56" t="s">
        <v>113</v>
      </c>
      <c r="B30" s="55">
        <v>25</v>
      </c>
      <c r="C30" s="21">
        <v>1</v>
      </c>
      <c r="D30" s="21">
        <f>SUM(B30,C30)</f>
        <v>26</v>
      </c>
      <c r="E30" s="21"/>
      <c r="F30" s="22"/>
      <c r="G30" s="56">
        <f>PRODUCT(B30,E30)</f>
        <v>25</v>
      </c>
      <c r="H30" s="57">
        <f>PRODUCT(D30,E30)+F30</f>
        <v>26</v>
      </c>
      <c r="I30" s="23">
        <v>0.374</v>
      </c>
      <c r="J30" s="24">
        <v>0.374</v>
      </c>
      <c r="K30" s="25">
        <v>0.36099999999999999</v>
      </c>
      <c r="L30" s="58">
        <v>0</v>
      </c>
      <c r="M30" s="90">
        <f t="shared" si="28"/>
        <v>0</v>
      </c>
      <c r="N30" s="91">
        <f t="shared" si="29"/>
        <v>0</v>
      </c>
      <c r="O30" s="59">
        <f>PRODUCT(I30,J30,K30,L30)</f>
        <v>0</v>
      </c>
    </row>
    <row r="31" spans="1:15" ht="15" customHeight="1" x14ac:dyDescent="0.25">
      <c r="A31" s="900" t="s">
        <v>115</v>
      </c>
      <c r="B31" s="50">
        <v>15</v>
      </c>
      <c r="C31" s="16">
        <v>1</v>
      </c>
      <c r="D31" s="16">
        <f t="shared" si="25"/>
        <v>16</v>
      </c>
      <c r="E31" s="16"/>
      <c r="F31" s="17"/>
      <c r="G31" s="51">
        <f t="shared" si="26"/>
        <v>15</v>
      </c>
      <c r="H31" s="52">
        <f t="shared" si="27"/>
        <v>16</v>
      </c>
      <c r="I31" s="18">
        <v>0.32500000000000001</v>
      </c>
      <c r="J31" s="19">
        <v>0.32500000000000001</v>
      </c>
      <c r="K31" s="20">
        <v>0.34</v>
      </c>
      <c r="L31" s="53">
        <v>0</v>
      </c>
      <c r="M31" s="88">
        <f t="shared" si="28"/>
        <v>0</v>
      </c>
      <c r="N31" s="89">
        <f t="shared" si="29"/>
        <v>0</v>
      </c>
      <c r="O31" s="54">
        <f t="shared" ref="O31:O56" si="35">PRODUCT(I31,J31,K31,L31)</f>
        <v>0</v>
      </c>
    </row>
    <row r="32" spans="1:15" ht="15" customHeight="1" x14ac:dyDescent="0.25">
      <c r="A32" s="902"/>
      <c r="B32" s="50">
        <v>20</v>
      </c>
      <c r="C32" s="16">
        <v>1</v>
      </c>
      <c r="D32" s="16">
        <f t="shared" si="25"/>
        <v>21</v>
      </c>
      <c r="E32" s="16"/>
      <c r="F32" s="17"/>
      <c r="G32" s="51">
        <f t="shared" si="26"/>
        <v>20</v>
      </c>
      <c r="H32" s="52">
        <f t="shared" si="27"/>
        <v>21</v>
      </c>
      <c r="I32" s="18">
        <v>0.32500000000000001</v>
      </c>
      <c r="J32" s="19">
        <v>0.32500000000000001</v>
      </c>
      <c r="K32" s="20">
        <v>0.34</v>
      </c>
      <c r="L32" s="53">
        <v>0</v>
      </c>
      <c r="M32" s="88">
        <f t="shared" si="28"/>
        <v>0</v>
      </c>
      <c r="N32" s="89">
        <f t="shared" si="29"/>
        <v>0</v>
      </c>
      <c r="O32" s="54">
        <f>PRODUCT(I32,J32,K32,L32)</f>
        <v>0</v>
      </c>
    </row>
    <row r="33" spans="1:16" ht="15" customHeight="1" x14ac:dyDescent="0.25">
      <c r="A33" s="56" t="s">
        <v>116</v>
      </c>
      <c r="B33" s="55">
        <v>10</v>
      </c>
      <c r="C33" s="21">
        <v>1.2</v>
      </c>
      <c r="D33" s="21">
        <f t="shared" si="25"/>
        <v>11.2</v>
      </c>
      <c r="E33" s="21"/>
      <c r="F33" s="22"/>
      <c r="G33" s="56">
        <f t="shared" si="26"/>
        <v>10</v>
      </c>
      <c r="H33" s="57">
        <f t="shared" si="27"/>
        <v>11.2</v>
      </c>
      <c r="I33" s="23">
        <v>0.30599999999999999</v>
      </c>
      <c r="J33" s="24">
        <v>0.30599999999999999</v>
      </c>
      <c r="K33" s="25">
        <v>0.23599999999999999</v>
      </c>
      <c r="L33" s="58">
        <v>0</v>
      </c>
      <c r="M33" s="90">
        <f t="shared" si="28"/>
        <v>0</v>
      </c>
      <c r="N33" s="91">
        <f t="shared" si="29"/>
        <v>0</v>
      </c>
      <c r="O33" s="59">
        <f>PRODUCT(I33,J33,K33,L33)</f>
        <v>0</v>
      </c>
    </row>
    <row r="34" spans="1:16" ht="15" customHeight="1" x14ac:dyDescent="0.25">
      <c r="A34" s="900" t="s">
        <v>117</v>
      </c>
      <c r="B34" s="50">
        <v>15</v>
      </c>
      <c r="C34" s="16">
        <v>1.7</v>
      </c>
      <c r="D34" s="16">
        <f t="shared" si="25"/>
        <v>16.7</v>
      </c>
      <c r="E34" s="16"/>
      <c r="F34" s="17"/>
      <c r="G34" s="51">
        <f t="shared" si="26"/>
        <v>15</v>
      </c>
      <c r="H34" s="52">
        <f t="shared" si="27"/>
        <v>16.7</v>
      </c>
      <c r="I34" s="18">
        <v>0.30499999999999999</v>
      </c>
      <c r="J34" s="19">
        <v>0.30499999999999999</v>
      </c>
      <c r="K34" s="20">
        <v>0.375</v>
      </c>
      <c r="L34" s="53">
        <v>0</v>
      </c>
      <c r="M34" s="88">
        <f t="shared" si="28"/>
        <v>0</v>
      </c>
      <c r="N34" s="89">
        <f t="shared" si="29"/>
        <v>0</v>
      </c>
      <c r="O34" s="54">
        <f t="shared" si="35"/>
        <v>0</v>
      </c>
    </row>
    <row r="35" spans="1:16" ht="15" customHeight="1" x14ac:dyDescent="0.25">
      <c r="A35" s="901"/>
      <c r="B35" s="50">
        <v>17</v>
      </c>
      <c r="C35" s="16">
        <v>1.7</v>
      </c>
      <c r="D35" s="16">
        <f t="shared" si="25"/>
        <v>18.7</v>
      </c>
      <c r="E35" s="16"/>
      <c r="F35" s="17"/>
      <c r="G35" s="51">
        <f t="shared" si="26"/>
        <v>17</v>
      </c>
      <c r="H35" s="52">
        <f t="shared" si="27"/>
        <v>18.7</v>
      </c>
      <c r="I35" s="18">
        <v>0.30499999999999999</v>
      </c>
      <c r="J35" s="19">
        <v>0.30499999999999999</v>
      </c>
      <c r="K35" s="20">
        <v>0.375</v>
      </c>
      <c r="L35" s="53">
        <v>0</v>
      </c>
      <c r="M35" s="88">
        <f t="shared" si="28"/>
        <v>0</v>
      </c>
      <c r="N35" s="89">
        <f t="shared" si="29"/>
        <v>0</v>
      </c>
      <c r="O35" s="54">
        <f t="shared" si="35"/>
        <v>0</v>
      </c>
    </row>
    <row r="36" spans="1:16" ht="15" customHeight="1" x14ac:dyDescent="0.25">
      <c r="A36" s="901"/>
      <c r="B36" s="50">
        <v>18</v>
      </c>
      <c r="C36" s="16">
        <v>1.7</v>
      </c>
      <c r="D36" s="16">
        <f t="shared" si="25"/>
        <v>19.7</v>
      </c>
      <c r="E36" s="16"/>
      <c r="F36" s="17"/>
      <c r="G36" s="51">
        <f t="shared" si="26"/>
        <v>18</v>
      </c>
      <c r="H36" s="52">
        <f t="shared" si="27"/>
        <v>19.7</v>
      </c>
      <c r="I36" s="18">
        <v>0.30499999999999999</v>
      </c>
      <c r="J36" s="19">
        <v>0.30499999999999999</v>
      </c>
      <c r="K36" s="20">
        <v>0.375</v>
      </c>
      <c r="L36" s="53">
        <v>0</v>
      </c>
      <c r="M36" s="88">
        <f t="shared" si="28"/>
        <v>0</v>
      </c>
      <c r="N36" s="89">
        <f t="shared" si="29"/>
        <v>0</v>
      </c>
      <c r="O36" s="54">
        <f t="shared" si="35"/>
        <v>0</v>
      </c>
    </row>
    <row r="37" spans="1:16" ht="15" customHeight="1" x14ac:dyDescent="0.25">
      <c r="A37" s="901"/>
      <c r="B37" s="50">
        <v>20</v>
      </c>
      <c r="C37" s="16">
        <v>1.7</v>
      </c>
      <c r="D37" s="16">
        <f t="shared" si="25"/>
        <v>21.7</v>
      </c>
      <c r="E37" s="16"/>
      <c r="F37" s="17"/>
      <c r="G37" s="51">
        <f t="shared" si="26"/>
        <v>20</v>
      </c>
      <c r="H37" s="52">
        <f t="shared" si="27"/>
        <v>21.7</v>
      </c>
      <c r="I37" s="18">
        <v>0.30499999999999999</v>
      </c>
      <c r="J37" s="19">
        <v>0.30499999999999999</v>
      </c>
      <c r="K37" s="20">
        <v>0.375</v>
      </c>
      <c r="L37" s="53">
        <v>0</v>
      </c>
      <c r="M37" s="88">
        <f t="shared" si="28"/>
        <v>0</v>
      </c>
      <c r="N37" s="89">
        <f t="shared" si="29"/>
        <v>0</v>
      </c>
      <c r="O37" s="54">
        <f t="shared" si="35"/>
        <v>0</v>
      </c>
    </row>
    <row r="38" spans="1:16" ht="15" customHeight="1" x14ac:dyDescent="0.25">
      <c r="A38" s="902"/>
      <c r="B38" s="50">
        <v>30</v>
      </c>
      <c r="C38" s="16">
        <v>1.7</v>
      </c>
      <c r="D38" s="16">
        <f t="shared" si="25"/>
        <v>31.7</v>
      </c>
      <c r="E38" s="16"/>
      <c r="F38" s="17"/>
      <c r="G38" s="51">
        <f t="shared" si="26"/>
        <v>30</v>
      </c>
      <c r="H38" s="52">
        <f t="shared" si="27"/>
        <v>31.7</v>
      </c>
      <c r="I38" s="18">
        <v>0.30499999999999999</v>
      </c>
      <c r="J38" s="19">
        <v>0.30499999999999999</v>
      </c>
      <c r="K38" s="20">
        <v>0.375</v>
      </c>
      <c r="L38" s="53">
        <v>0</v>
      </c>
      <c r="M38" s="88">
        <f t="shared" si="28"/>
        <v>0</v>
      </c>
      <c r="N38" s="89">
        <f t="shared" si="29"/>
        <v>0</v>
      </c>
      <c r="O38" s="54">
        <f>PRODUCT(I38,J38,K38,L38)</f>
        <v>0</v>
      </c>
    </row>
    <row r="39" spans="1:16" ht="15" customHeight="1" x14ac:dyDescent="0.25">
      <c r="A39" s="903" t="s">
        <v>118</v>
      </c>
      <c r="B39" s="55">
        <v>18</v>
      </c>
      <c r="C39" s="21">
        <v>2</v>
      </c>
      <c r="D39" s="21">
        <f t="shared" si="25"/>
        <v>20</v>
      </c>
      <c r="E39" s="21"/>
      <c r="F39" s="22"/>
      <c r="G39" s="56">
        <f t="shared" si="26"/>
        <v>18</v>
      </c>
      <c r="H39" s="57">
        <f t="shared" si="27"/>
        <v>20</v>
      </c>
      <c r="I39" s="23">
        <v>0.30499999999999999</v>
      </c>
      <c r="J39" s="24">
        <v>0.30499999999999999</v>
      </c>
      <c r="K39" s="25">
        <v>0.45500000000000002</v>
      </c>
      <c r="L39" s="58">
        <v>0</v>
      </c>
      <c r="M39" s="90">
        <f t="shared" si="28"/>
        <v>0</v>
      </c>
      <c r="N39" s="91">
        <f t="shared" si="29"/>
        <v>0</v>
      </c>
      <c r="O39" s="59">
        <f>PRODUCT(I39,J39,K39,L39)</f>
        <v>0</v>
      </c>
    </row>
    <row r="40" spans="1:16" ht="15" customHeight="1" x14ac:dyDescent="0.25">
      <c r="A40" s="909"/>
      <c r="B40" s="55">
        <v>20</v>
      </c>
      <c r="C40" s="21">
        <v>2</v>
      </c>
      <c r="D40" s="21">
        <f t="shared" si="25"/>
        <v>22</v>
      </c>
      <c r="E40" s="21"/>
      <c r="F40" s="22"/>
      <c r="G40" s="56">
        <f t="shared" si="26"/>
        <v>20</v>
      </c>
      <c r="H40" s="57">
        <f t="shared" si="27"/>
        <v>22</v>
      </c>
      <c r="I40" s="23">
        <v>0.30499999999999999</v>
      </c>
      <c r="J40" s="24">
        <v>0.30499999999999999</v>
      </c>
      <c r="K40" s="25">
        <v>0.45500000000000002</v>
      </c>
      <c r="L40" s="58">
        <v>0</v>
      </c>
      <c r="M40" s="90">
        <f t="shared" si="28"/>
        <v>0</v>
      </c>
      <c r="N40" s="91">
        <f t="shared" si="29"/>
        <v>0</v>
      </c>
      <c r="O40" s="59">
        <f>PRODUCT(I40,J40,K40,L40)</f>
        <v>0</v>
      </c>
    </row>
    <row r="41" spans="1:16" ht="15" customHeight="1" x14ac:dyDescent="0.25">
      <c r="A41" s="900" t="s">
        <v>110</v>
      </c>
      <c r="B41" s="101">
        <v>21</v>
      </c>
      <c r="C41" s="102">
        <v>1</v>
      </c>
      <c r="D41" s="102">
        <f t="shared" si="25"/>
        <v>22</v>
      </c>
      <c r="E41" s="102"/>
      <c r="F41" s="103"/>
      <c r="G41" s="51">
        <f t="shared" si="26"/>
        <v>21</v>
      </c>
      <c r="H41" s="52">
        <f t="shared" si="27"/>
        <v>22</v>
      </c>
      <c r="I41" s="18">
        <v>0.317</v>
      </c>
      <c r="J41" s="19">
        <v>0.317</v>
      </c>
      <c r="K41" s="20">
        <v>0.35</v>
      </c>
      <c r="L41" s="53">
        <v>0</v>
      </c>
      <c r="M41" s="88">
        <f t="shared" si="28"/>
        <v>0</v>
      </c>
      <c r="N41" s="89">
        <f t="shared" si="29"/>
        <v>0</v>
      </c>
      <c r="O41" s="54">
        <f>PRODUCT(I41,J41,K41,L41)</f>
        <v>0</v>
      </c>
    </row>
    <row r="42" spans="1:16" ht="15" customHeight="1" x14ac:dyDescent="0.25">
      <c r="A42" s="902"/>
      <c r="B42" s="60">
        <v>23</v>
      </c>
      <c r="C42" s="16">
        <v>1</v>
      </c>
      <c r="D42" s="16">
        <f t="shared" si="25"/>
        <v>24</v>
      </c>
      <c r="E42" s="16"/>
      <c r="F42" s="36"/>
      <c r="G42" s="51">
        <f t="shared" si="26"/>
        <v>23</v>
      </c>
      <c r="H42" s="52">
        <f t="shared" si="27"/>
        <v>24</v>
      </c>
      <c r="I42" s="18">
        <v>0.317</v>
      </c>
      <c r="J42" s="19">
        <v>0.317</v>
      </c>
      <c r="K42" s="20">
        <v>0.35</v>
      </c>
      <c r="L42" s="53">
        <v>0</v>
      </c>
      <c r="M42" s="88">
        <f t="shared" si="28"/>
        <v>0</v>
      </c>
      <c r="N42" s="89">
        <f t="shared" si="29"/>
        <v>0</v>
      </c>
      <c r="O42" s="54">
        <f>PRODUCT(I42,J42,K42,L42)</f>
        <v>0</v>
      </c>
      <c r="P42" s="62"/>
    </row>
    <row r="43" spans="1:16" ht="15" customHeight="1" x14ac:dyDescent="0.25">
      <c r="A43" s="134" t="s">
        <v>95</v>
      </c>
      <c r="B43" s="55">
        <v>14</v>
      </c>
      <c r="C43" s="21">
        <v>1</v>
      </c>
      <c r="D43" s="21">
        <f t="shared" ref="D43" si="36">SUM(B43,C43)</f>
        <v>15</v>
      </c>
      <c r="E43" s="21"/>
      <c r="F43" s="22"/>
      <c r="G43" s="132">
        <f t="shared" ref="G43" si="37">PRODUCT(B43,E43)</f>
        <v>14</v>
      </c>
      <c r="H43" s="61">
        <f t="shared" ref="H43" si="38">PRODUCT(D43,E43)+F43</f>
        <v>15</v>
      </c>
      <c r="I43" s="73">
        <v>0.26</v>
      </c>
      <c r="J43" s="74">
        <v>0.26</v>
      </c>
      <c r="K43" s="75">
        <v>0.35499999999999998</v>
      </c>
      <c r="L43" s="76">
        <v>0</v>
      </c>
      <c r="M43" s="92">
        <f t="shared" ref="M43" si="39">PRODUCT(G43,L43)</f>
        <v>0</v>
      </c>
      <c r="N43" s="93">
        <f t="shared" ref="N43" si="40">PRODUCT(H43,L43)</f>
        <v>0</v>
      </c>
      <c r="O43" s="77">
        <f t="shared" ref="O43" si="41">PRODUCT(I43,J43,K43,L43)</f>
        <v>0</v>
      </c>
      <c r="P43" s="62"/>
    </row>
    <row r="44" spans="1:16" ht="15" customHeight="1" x14ac:dyDescent="0.25">
      <c r="A44" s="910" t="s">
        <v>94</v>
      </c>
      <c r="B44" s="50">
        <v>21</v>
      </c>
      <c r="C44" s="16">
        <v>1.2</v>
      </c>
      <c r="D44" s="16">
        <f t="shared" si="25"/>
        <v>22.2</v>
      </c>
      <c r="E44" s="16"/>
      <c r="F44" s="17"/>
      <c r="G44" s="51">
        <f t="shared" si="26"/>
        <v>21</v>
      </c>
      <c r="H44" s="52">
        <f t="shared" si="27"/>
        <v>22.2</v>
      </c>
      <c r="I44" s="18">
        <v>0.32500000000000001</v>
      </c>
      <c r="J44" s="19">
        <v>0.32500000000000001</v>
      </c>
      <c r="K44" s="20">
        <v>0.36499999999999999</v>
      </c>
      <c r="L44" s="53">
        <v>0</v>
      </c>
      <c r="M44" s="88">
        <f t="shared" si="28"/>
        <v>0</v>
      </c>
      <c r="N44" s="89">
        <f t="shared" si="29"/>
        <v>0</v>
      </c>
      <c r="O44" s="54">
        <f t="shared" si="35"/>
        <v>0</v>
      </c>
    </row>
    <row r="45" spans="1:16" ht="15" customHeight="1" x14ac:dyDescent="0.25">
      <c r="A45" s="910"/>
      <c r="B45" s="50">
        <v>23</v>
      </c>
      <c r="C45" s="16">
        <v>1.2</v>
      </c>
      <c r="D45" s="16">
        <f t="shared" ref="D45" si="42">SUM(B45,C45)</f>
        <v>24.2</v>
      </c>
      <c r="E45" s="16"/>
      <c r="F45" s="17"/>
      <c r="G45" s="51">
        <f t="shared" ref="G45" si="43">PRODUCT(B45,E45)</f>
        <v>23</v>
      </c>
      <c r="H45" s="52">
        <f t="shared" ref="H45" si="44">PRODUCT(D45,E45)+F45</f>
        <v>24.2</v>
      </c>
      <c r="I45" s="18">
        <v>0.32500000000000001</v>
      </c>
      <c r="J45" s="19">
        <v>0.32500000000000001</v>
      </c>
      <c r="K45" s="20">
        <v>0.36499999999999999</v>
      </c>
      <c r="L45" s="53">
        <v>0</v>
      </c>
      <c r="M45" s="88">
        <f t="shared" ref="M45" si="45">PRODUCT(G45,L45)</f>
        <v>0</v>
      </c>
      <c r="N45" s="89">
        <f t="shared" ref="N45" si="46">PRODUCT(H45,L45)</f>
        <v>0</v>
      </c>
      <c r="O45" s="54">
        <f t="shared" ref="O45" si="47">PRODUCT(I45,J45,K45,L45)</f>
        <v>0</v>
      </c>
    </row>
    <row r="46" spans="1:16" ht="15" customHeight="1" x14ac:dyDescent="0.25">
      <c r="A46" s="910"/>
      <c r="B46" s="50">
        <v>24</v>
      </c>
      <c r="C46" s="16">
        <v>1.2</v>
      </c>
      <c r="D46" s="16">
        <f t="shared" si="25"/>
        <v>25.2</v>
      </c>
      <c r="E46" s="16"/>
      <c r="F46" s="17"/>
      <c r="G46" s="51">
        <f t="shared" si="26"/>
        <v>24</v>
      </c>
      <c r="H46" s="52">
        <f t="shared" si="27"/>
        <v>25.2</v>
      </c>
      <c r="I46" s="18">
        <v>0.32500000000000001</v>
      </c>
      <c r="J46" s="19">
        <v>0.32500000000000001</v>
      </c>
      <c r="K46" s="20">
        <v>0.36499999999999999</v>
      </c>
      <c r="L46" s="53">
        <v>0</v>
      </c>
      <c r="M46" s="88">
        <f t="shared" si="28"/>
        <v>0</v>
      </c>
      <c r="N46" s="89">
        <f t="shared" si="29"/>
        <v>0</v>
      </c>
      <c r="O46" s="54">
        <f t="shared" si="35"/>
        <v>0</v>
      </c>
    </row>
    <row r="47" spans="1:16" ht="15" customHeight="1" x14ac:dyDescent="0.25">
      <c r="A47" s="910"/>
      <c r="B47" s="50">
        <v>25</v>
      </c>
      <c r="C47" s="16">
        <v>1.2</v>
      </c>
      <c r="D47" s="16">
        <f t="shared" si="25"/>
        <v>26.2</v>
      </c>
      <c r="E47" s="16"/>
      <c r="F47" s="17"/>
      <c r="G47" s="51">
        <f t="shared" si="26"/>
        <v>25</v>
      </c>
      <c r="H47" s="52">
        <f t="shared" si="27"/>
        <v>26.2</v>
      </c>
      <c r="I47" s="18">
        <v>0.32500000000000001</v>
      </c>
      <c r="J47" s="19">
        <v>0.32500000000000001</v>
      </c>
      <c r="K47" s="20">
        <v>0.36499999999999999</v>
      </c>
      <c r="L47" s="53">
        <v>0</v>
      </c>
      <c r="M47" s="88">
        <f t="shared" si="28"/>
        <v>0</v>
      </c>
      <c r="N47" s="89">
        <f t="shared" si="29"/>
        <v>0</v>
      </c>
      <c r="O47" s="54">
        <f t="shared" si="35"/>
        <v>0</v>
      </c>
    </row>
    <row r="48" spans="1:16" ht="15" customHeight="1" x14ac:dyDescent="0.25">
      <c r="A48" s="911" t="s">
        <v>95</v>
      </c>
      <c r="B48" s="55">
        <v>30</v>
      </c>
      <c r="C48" s="21">
        <v>1.8</v>
      </c>
      <c r="D48" s="21">
        <f t="shared" si="25"/>
        <v>31.8</v>
      </c>
      <c r="E48" s="21"/>
      <c r="F48" s="22"/>
      <c r="G48" s="118">
        <f t="shared" si="26"/>
        <v>30</v>
      </c>
      <c r="H48" s="61">
        <f t="shared" si="27"/>
        <v>31.8</v>
      </c>
      <c r="I48" s="73">
        <v>0.32500000000000001</v>
      </c>
      <c r="J48" s="74">
        <v>0.32500000000000001</v>
      </c>
      <c r="K48" s="75">
        <v>0.49</v>
      </c>
      <c r="L48" s="58">
        <v>0</v>
      </c>
      <c r="M48" s="90">
        <f t="shared" si="28"/>
        <v>0</v>
      </c>
      <c r="N48" s="91">
        <f t="shared" si="29"/>
        <v>0</v>
      </c>
      <c r="O48" s="59">
        <f t="shared" si="35"/>
        <v>0</v>
      </c>
    </row>
    <row r="49" spans="1:15" ht="15" customHeight="1" x14ac:dyDescent="0.25">
      <c r="A49" s="911"/>
      <c r="B49" s="55">
        <v>35</v>
      </c>
      <c r="C49" s="21">
        <v>1.8</v>
      </c>
      <c r="D49" s="21">
        <f t="shared" si="25"/>
        <v>36.799999999999997</v>
      </c>
      <c r="E49" s="21"/>
      <c r="F49" s="22"/>
      <c r="G49" s="118">
        <f t="shared" si="26"/>
        <v>35</v>
      </c>
      <c r="H49" s="61">
        <f t="shared" si="27"/>
        <v>36.799999999999997</v>
      </c>
      <c r="I49" s="73">
        <v>0.34</v>
      </c>
      <c r="J49" s="74">
        <v>0.34</v>
      </c>
      <c r="K49" s="75">
        <v>0.54</v>
      </c>
      <c r="L49" s="58">
        <v>0</v>
      </c>
      <c r="M49" s="90">
        <f t="shared" si="28"/>
        <v>0</v>
      </c>
      <c r="N49" s="91">
        <f t="shared" si="29"/>
        <v>0</v>
      </c>
      <c r="O49" s="59">
        <f t="shared" si="35"/>
        <v>0</v>
      </c>
    </row>
    <row r="50" spans="1:15" ht="15" customHeight="1" x14ac:dyDescent="0.25">
      <c r="A50" s="911"/>
      <c r="B50" s="55">
        <v>40</v>
      </c>
      <c r="C50" s="21">
        <v>1.8</v>
      </c>
      <c r="D50" s="21">
        <f t="shared" si="25"/>
        <v>41.8</v>
      </c>
      <c r="E50" s="21"/>
      <c r="F50" s="22"/>
      <c r="G50" s="118">
        <f t="shared" si="26"/>
        <v>40</v>
      </c>
      <c r="H50" s="61">
        <f t="shared" si="27"/>
        <v>41.8</v>
      </c>
      <c r="I50" s="73">
        <v>0.34</v>
      </c>
      <c r="J50" s="74">
        <v>0.34</v>
      </c>
      <c r="K50" s="75">
        <v>0.54</v>
      </c>
      <c r="L50" s="58">
        <v>0</v>
      </c>
      <c r="M50" s="90">
        <f t="shared" si="28"/>
        <v>0</v>
      </c>
      <c r="N50" s="91">
        <f t="shared" si="29"/>
        <v>0</v>
      </c>
      <c r="O50" s="59">
        <f t="shared" si="35"/>
        <v>0</v>
      </c>
    </row>
    <row r="51" spans="1:15" ht="15" customHeight="1" x14ac:dyDescent="0.25">
      <c r="A51" s="143" t="s">
        <v>767</v>
      </c>
      <c r="B51" s="55">
        <v>8.3000000000000007</v>
      </c>
      <c r="C51" s="21">
        <v>0.5</v>
      </c>
      <c r="D51" s="21">
        <f t="shared" ref="D51:D53" si="48">SUM(B51,C51)</f>
        <v>8.8000000000000007</v>
      </c>
      <c r="E51" s="21"/>
      <c r="F51" s="22"/>
      <c r="G51" s="141">
        <f t="shared" ref="G51:G53" si="49">PRODUCT(B51,E51)</f>
        <v>8.3000000000000007</v>
      </c>
      <c r="H51" s="61">
        <f t="shared" ref="H51:H53" si="50">PRODUCT(D51,E51)+F51</f>
        <v>8.8000000000000007</v>
      </c>
      <c r="I51" s="73">
        <v>0.32500000000000001</v>
      </c>
      <c r="J51" s="74">
        <v>0.32500000000000001</v>
      </c>
      <c r="K51" s="75">
        <v>0.49</v>
      </c>
      <c r="L51" s="58">
        <v>0</v>
      </c>
      <c r="M51" s="90">
        <f t="shared" ref="M51:M53" si="51">PRODUCT(G51,L51)</f>
        <v>0</v>
      </c>
      <c r="N51" s="91">
        <f t="shared" ref="N51:N53" si="52">PRODUCT(H51,L51)</f>
        <v>0</v>
      </c>
      <c r="O51" s="59">
        <f t="shared" ref="O51:O53" si="53">PRODUCT(I51,J51,K51,L51)</f>
        <v>0</v>
      </c>
    </row>
    <row r="52" spans="1:15" ht="15" customHeight="1" x14ac:dyDescent="0.25">
      <c r="A52" s="143" t="s">
        <v>768</v>
      </c>
      <c r="B52" s="55">
        <v>17</v>
      </c>
      <c r="C52" s="21">
        <v>0.9</v>
      </c>
      <c r="D52" s="21">
        <f t="shared" si="48"/>
        <v>17.899999999999999</v>
      </c>
      <c r="E52" s="21"/>
      <c r="F52" s="22"/>
      <c r="G52" s="141">
        <f t="shared" si="49"/>
        <v>17</v>
      </c>
      <c r="H52" s="61">
        <f t="shared" si="50"/>
        <v>17.899999999999999</v>
      </c>
      <c r="I52" s="73">
        <v>0.34</v>
      </c>
      <c r="J52" s="74">
        <v>0.34</v>
      </c>
      <c r="K52" s="75">
        <v>0.54</v>
      </c>
      <c r="L52" s="58">
        <v>0</v>
      </c>
      <c r="M52" s="90">
        <f t="shared" si="51"/>
        <v>0</v>
      </c>
      <c r="N52" s="91">
        <f t="shared" si="52"/>
        <v>0</v>
      </c>
      <c r="O52" s="59">
        <f t="shared" si="53"/>
        <v>0</v>
      </c>
    </row>
    <row r="53" spans="1:15" ht="15" customHeight="1" x14ac:dyDescent="0.25">
      <c r="A53" s="143" t="s">
        <v>769</v>
      </c>
      <c r="B53" s="55">
        <v>26</v>
      </c>
      <c r="C53" s="21">
        <v>1</v>
      </c>
      <c r="D53" s="21">
        <f t="shared" si="48"/>
        <v>27</v>
      </c>
      <c r="E53" s="21"/>
      <c r="F53" s="22"/>
      <c r="G53" s="141">
        <f t="shared" si="49"/>
        <v>26</v>
      </c>
      <c r="H53" s="61">
        <f t="shared" si="50"/>
        <v>27</v>
      </c>
      <c r="I53" s="73">
        <v>0.34</v>
      </c>
      <c r="J53" s="74">
        <v>0.34</v>
      </c>
      <c r="K53" s="75">
        <v>0.54</v>
      </c>
      <c r="L53" s="58">
        <v>0</v>
      </c>
      <c r="M53" s="90">
        <f t="shared" si="51"/>
        <v>0</v>
      </c>
      <c r="N53" s="91">
        <f t="shared" si="52"/>
        <v>0</v>
      </c>
      <c r="O53" s="59">
        <f t="shared" si="53"/>
        <v>0</v>
      </c>
    </row>
    <row r="54" spans="1:15" ht="15" customHeight="1" x14ac:dyDescent="0.25">
      <c r="A54" s="900" t="s">
        <v>111</v>
      </c>
      <c r="B54" s="101">
        <v>175</v>
      </c>
      <c r="C54" s="102">
        <v>16</v>
      </c>
      <c r="D54" s="102">
        <f t="shared" si="25"/>
        <v>191</v>
      </c>
      <c r="E54" s="102"/>
      <c r="F54" s="103"/>
      <c r="G54" s="51">
        <f t="shared" si="26"/>
        <v>175</v>
      </c>
      <c r="H54" s="52">
        <f t="shared" si="27"/>
        <v>191</v>
      </c>
      <c r="I54" s="18">
        <v>0.6</v>
      </c>
      <c r="J54" s="19">
        <v>0.6</v>
      </c>
      <c r="K54" s="20">
        <v>0.9</v>
      </c>
      <c r="L54" s="53">
        <v>0</v>
      </c>
      <c r="M54" s="88">
        <f t="shared" si="28"/>
        <v>0</v>
      </c>
      <c r="N54" s="89">
        <f t="shared" si="29"/>
        <v>0</v>
      </c>
      <c r="O54" s="54">
        <f t="shared" si="35"/>
        <v>0</v>
      </c>
    </row>
    <row r="55" spans="1:15" ht="21" customHeight="1" x14ac:dyDescent="0.25">
      <c r="A55" s="901"/>
      <c r="B55" s="60">
        <v>180</v>
      </c>
      <c r="C55" s="16">
        <v>16</v>
      </c>
      <c r="D55" s="16">
        <f t="shared" si="25"/>
        <v>196</v>
      </c>
      <c r="E55" s="16"/>
      <c r="F55" s="36"/>
      <c r="G55" s="51">
        <f t="shared" si="26"/>
        <v>180</v>
      </c>
      <c r="H55" s="52">
        <f t="shared" si="27"/>
        <v>196</v>
      </c>
      <c r="I55" s="18">
        <v>0.6</v>
      </c>
      <c r="J55" s="19">
        <v>0.6</v>
      </c>
      <c r="K55" s="20">
        <v>0.9</v>
      </c>
      <c r="L55" s="53">
        <v>0</v>
      </c>
      <c r="M55" s="88">
        <f t="shared" si="28"/>
        <v>0</v>
      </c>
      <c r="N55" s="89">
        <f t="shared" si="29"/>
        <v>0</v>
      </c>
      <c r="O55" s="54">
        <f t="shared" si="35"/>
        <v>0</v>
      </c>
    </row>
    <row r="56" spans="1:15" ht="13.5" thickBot="1" x14ac:dyDescent="0.3">
      <c r="A56" s="906"/>
      <c r="B56" s="63">
        <v>190</v>
      </c>
      <c r="C56" s="37">
        <v>16</v>
      </c>
      <c r="D56" s="37">
        <f t="shared" si="25"/>
        <v>206</v>
      </c>
      <c r="E56" s="37"/>
      <c r="F56" s="38"/>
      <c r="G56" s="78">
        <f t="shared" si="26"/>
        <v>190</v>
      </c>
      <c r="H56" s="64">
        <f t="shared" si="27"/>
        <v>206</v>
      </c>
      <c r="I56" s="79">
        <v>0.6</v>
      </c>
      <c r="J56" s="80">
        <v>0.6</v>
      </c>
      <c r="K56" s="81">
        <v>0.9</v>
      </c>
      <c r="L56" s="82">
        <v>0</v>
      </c>
      <c r="M56" s="94">
        <f t="shared" si="28"/>
        <v>0</v>
      </c>
      <c r="N56" s="95">
        <f t="shared" si="29"/>
        <v>0</v>
      </c>
      <c r="O56" s="65">
        <f t="shared" si="35"/>
        <v>0</v>
      </c>
    </row>
    <row r="57" spans="1:15" ht="16.5" thickTop="1" thickBot="1" x14ac:dyDescent="0.3">
      <c r="J57" s="907" t="s">
        <v>127</v>
      </c>
      <c r="K57" s="908"/>
      <c r="L57" s="104">
        <f>SUM(L4:L24,L26:L56)</f>
        <v>0</v>
      </c>
      <c r="M57" s="105">
        <f>SUM(,M4:M24,M26:M56)</f>
        <v>0</v>
      </c>
      <c r="N57" s="106">
        <f>SUM(,N4:N24,N26:N56)</f>
        <v>0</v>
      </c>
      <c r="O57" s="107">
        <f>SUM(,O4:O24,O26:O56)</f>
        <v>0</v>
      </c>
    </row>
    <row r="58" spans="1:15" ht="13.5" thickTop="1" x14ac:dyDescent="0.25"/>
  </sheetData>
  <sheetProtection password="FF69" sheet="1" objects="1" scenarios="1" formatCells="0" formatColumns="0" formatRows="0"/>
  <protectedRanges>
    <protectedRange sqref="B12:B24" name="Диапазон3"/>
    <protectedRange sqref="L4:L24" name="Диапазон4"/>
    <protectedRange sqref="B26:B56" name="Диапазон5"/>
    <protectedRange sqref="L26:L56" name="Диапазон6"/>
  </protectedRanges>
  <mergeCells count="13">
    <mergeCell ref="A31:A32"/>
    <mergeCell ref="A54:A56"/>
    <mergeCell ref="J57:K57"/>
    <mergeCell ref="A34:A38"/>
    <mergeCell ref="A39:A40"/>
    <mergeCell ref="A41:A42"/>
    <mergeCell ref="A44:A47"/>
    <mergeCell ref="A48:A50"/>
    <mergeCell ref="A1:O1"/>
    <mergeCell ref="A3:O3"/>
    <mergeCell ref="A25:O25"/>
    <mergeCell ref="A12:A18"/>
    <mergeCell ref="A19:A24"/>
  </mergeCells>
  <pageMargins left="0.7" right="0.7" top="0.75" bottom="0.75" header="0.3" footer="0.3"/>
  <pageSetup paperSize="9" scale="54" orientation="landscape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11</vt:i4>
      </vt:variant>
    </vt:vector>
  </HeadingPairs>
  <TitlesOfParts>
    <vt:vector size="21" baseType="lpstr">
      <vt:lpstr>Содержание</vt:lpstr>
      <vt:lpstr>ТОМФЛОН</vt:lpstr>
      <vt:lpstr>Прайс СМАЗКИ</vt:lpstr>
      <vt:lpstr>Масла</vt:lpstr>
      <vt:lpstr>ИНСТРУМЕНТ смазочный</vt:lpstr>
      <vt:lpstr>Лист1</vt:lpstr>
      <vt:lpstr>Антифризы,ТЖ</vt:lpstr>
      <vt:lpstr>Таблица аналогов</vt:lpstr>
      <vt:lpstr>ТАРА вес-габариты</vt:lpstr>
      <vt:lpstr>Реквизиты</vt:lpstr>
      <vt:lpstr>'Таблица аналогов'!Заголовки_для_печати</vt:lpstr>
      <vt:lpstr>ТОМФЛОН!Заголовки_для_печати</vt:lpstr>
      <vt:lpstr>'Антифризы,ТЖ'!Область_печати</vt:lpstr>
      <vt:lpstr>'ИНСТРУМЕНТ смазочный'!Область_печати</vt:lpstr>
      <vt:lpstr>Масла!Область_печати</vt:lpstr>
      <vt:lpstr>'Прайс СМАЗКИ'!Область_печати</vt:lpstr>
      <vt:lpstr>Реквизиты!Область_печати</vt:lpstr>
      <vt:lpstr>Содержание!Область_печати</vt:lpstr>
      <vt:lpstr>'Таблица аналогов'!Область_печати</vt:lpstr>
      <vt:lpstr>'ТАРА вес-габариты'!Область_печати</vt:lpstr>
      <vt:lpstr>ТОМФЛОН!Область_печати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2012-01-21T17:38:14Z</dcterms:created>
  <dcterms:modified xsi:type="dcterms:W3CDTF">2024-01-21T10:41:20Z</dcterms:modified>
</cp:coreProperties>
</file>